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高值" sheetId="1" r:id="rId1"/>
    <sheet name="试剂" sheetId="2" r:id="rId2"/>
  </sheets>
  <definedNames>
    <definedName name="_xlnm._FilterDatabase" localSheetId="0" hidden="1">高值!$A$1:$N$37</definedName>
    <definedName name="_xlnm._FilterDatabase" localSheetId="1" hidden="1">试剂!$A$1:$L$18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<sst xmlns="http://schemas.openxmlformats.org/spreadsheetml/2006/main" count="555" uniqueCount="230">
  <si>
    <t>附件：</t>
  </si>
  <si>
    <t>产品价格联动信息一览表</t>
  </si>
  <si>
    <t>序号</t>
  </si>
  <si>
    <t>医用耗材分类代码（27位）</t>
  </si>
  <si>
    <t>CODE编号</t>
  </si>
  <si>
    <t>组件编码</t>
  </si>
  <si>
    <t>目录分类</t>
  </si>
  <si>
    <t>注册证编号</t>
  </si>
  <si>
    <t>申报企业名称</t>
  </si>
  <si>
    <t>生产企业名称</t>
  </si>
  <si>
    <t>产品名称</t>
  </si>
  <si>
    <t>产品规格</t>
  </si>
  <si>
    <t>产品型号</t>
  </si>
  <si>
    <t>全国省级挂网最低价格（元）</t>
  </si>
  <si>
    <t>联动后价格（元）</t>
  </si>
  <si>
    <t>备注</t>
  </si>
  <si>
    <t>C07060114402002191430000002</t>
  </si>
  <si>
    <t>001376201718984</t>
  </si>
  <si>
    <t>00137620</t>
  </si>
  <si>
    <t>义齿材料</t>
  </si>
  <si>
    <r>
      <t>甘械注准</t>
    </r>
    <r>
      <rPr>
        <sz val="9"/>
        <color theme="1"/>
        <rFont val="Calibri"/>
        <charset val="134"/>
      </rPr>
      <t>20192170045</t>
    </r>
  </si>
  <si>
    <t>兰州荣光数字化口腔技术中心</t>
  </si>
  <si>
    <t>山东沪鸽口腔材料股份有限公司</t>
  </si>
  <si>
    <r>
      <t>全口义齿（总义齿）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小胶托</t>
    </r>
  </si>
  <si>
    <t>定制式活动义齿</t>
  </si>
  <si>
    <t>/</t>
  </si>
  <si>
    <t>联动价格作为甘肃省挂网参考价导入带量采购非中选价格联动目录</t>
  </si>
  <si>
    <t>C07060114402002191430000003</t>
  </si>
  <si>
    <t>001376201718983</t>
  </si>
  <si>
    <t>全口义齿（总义齿）树脂牙</t>
  </si>
  <si>
    <t>C07060114402002191430000001</t>
  </si>
  <si>
    <t>001376201718918</t>
  </si>
  <si>
    <r>
      <t>全口义齿（总义齿）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大胶托</t>
    </r>
  </si>
  <si>
    <t>C07060114401002191430000003</t>
  </si>
  <si>
    <t>001350471716399</t>
  </si>
  <si>
    <t>00135047</t>
  </si>
  <si>
    <r>
      <t>可摘局部义齿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隐形义齿</t>
    </r>
    <r>
      <rPr>
        <sz val="9"/>
        <color theme="1"/>
        <rFont val="Calibri"/>
        <charset val="134"/>
      </rPr>
      <t xml:space="preserve">  </t>
    </r>
    <r>
      <rPr>
        <sz val="9"/>
        <color theme="1"/>
        <rFont val="宋体"/>
        <charset val="134"/>
      </rPr>
      <t>大</t>
    </r>
  </si>
  <si>
    <t>C07060114401002191430000012</t>
  </si>
  <si>
    <t>001350471716398</t>
  </si>
  <si>
    <r>
      <t>3D</t>
    </r>
    <r>
      <rPr>
        <sz val="9"/>
        <color theme="1"/>
        <rFont val="宋体"/>
        <charset val="134"/>
      </rPr>
      <t>打印</t>
    </r>
    <r>
      <rPr>
        <sz val="9"/>
        <color theme="1"/>
        <rFont val="Calibri"/>
        <charset val="134"/>
      </rPr>
      <t>(</t>
    </r>
    <r>
      <rPr>
        <sz val="9"/>
        <color theme="1"/>
        <rFont val="宋体"/>
        <charset val="134"/>
      </rPr>
      <t>激光融技术</t>
    </r>
    <r>
      <rPr>
        <sz val="9"/>
        <color theme="1"/>
        <rFont val="Calibri"/>
        <charset val="134"/>
      </rPr>
      <t>)-</t>
    </r>
    <r>
      <rPr>
        <sz val="9"/>
        <color theme="1"/>
        <rFont val="宋体"/>
        <charset val="134"/>
      </rPr>
      <t>沪鸽凯丰牙</t>
    </r>
  </si>
  <si>
    <t>C07060114401002191430000001</t>
  </si>
  <si>
    <t>001350471716407</t>
  </si>
  <si>
    <t>登士柏牙科（天津）有限公司</t>
  </si>
  <si>
    <r>
      <t>3D</t>
    </r>
    <r>
      <rPr>
        <sz val="9"/>
        <color theme="1"/>
        <rFont val="宋体"/>
        <charset val="134"/>
      </rPr>
      <t>打印</t>
    </r>
    <r>
      <rPr>
        <sz val="9"/>
        <color theme="1"/>
        <rFont val="Calibri"/>
        <charset val="134"/>
      </rPr>
      <t>- 3D</t>
    </r>
    <r>
      <rPr>
        <sz val="9"/>
        <color theme="1"/>
        <rFont val="宋体"/>
        <charset val="134"/>
      </rPr>
      <t>打印激光完美钴铬钢托</t>
    </r>
    <r>
      <rPr>
        <sz val="9"/>
        <color theme="1"/>
        <rFont val="Calibri"/>
        <charset val="134"/>
      </rPr>
      <t xml:space="preserve">  </t>
    </r>
    <r>
      <rPr>
        <sz val="9"/>
        <color theme="1"/>
        <rFont val="宋体"/>
        <charset val="134"/>
      </rPr>
      <t>小</t>
    </r>
  </si>
  <si>
    <t>C07060114401002191430000002</t>
  </si>
  <si>
    <t>001350471716410</t>
  </si>
  <si>
    <r>
      <t>可摘局部义齿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隐形义齿</t>
    </r>
    <r>
      <rPr>
        <sz val="9"/>
        <color theme="1"/>
        <rFont val="Calibri"/>
        <charset val="134"/>
      </rPr>
      <t xml:space="preserve">  </t>
    </r>
    <r>
      <rPr>
        <sz val="9"/>
        <color theme="1"/>
        <rFont val="宋体"/>
        <charset val="134"/>
      </rPr>
      <t>小</t>
    </r>
  </si>
  <si>
    <t>C07060114401002191430000015</t>
  </si>
  <si>
    <t>001350471716396</t>
  </si>
  <si>
    <r>
      <t>可摘局部义齿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贺利氏牙</t>
    </r>
  </si>
  <si>
    <t>C07060114401002191430000017</t>
  </si>
  <si>
    <t>001350471716397</t>
  </si>
  <si>
    <t>山八齿材工业（常熟）有限公司</t>
  </si>
  <si>
    <r>
      <t>可摘局部义齿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山八塑钢牙</t>
    </r>
  </si>
  <si>
    <t>C07060114401002191430000007</t>
  </si>
  <si>
    <t>001350471716393</t>
  </si>
  <si>
    <r>
      <t>全口义齿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沪鸽塑钢牙</t>
    </r>
  </si>
  <si>
    <t>C07060114401002191430000010</t>
  </si>
  <si>
    <t>001350471716394</t>
  </si>
  <si>
    <t>日进齿科材料（昆山）有限公司</t>
  </si>
  <si>
    <r>
      <t>全口义齿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松风塑钢牙</t>
    </r>
  </si>
  <si>
    <t>C07060114401002191430000011</t>
  </si>
  <si>
    <t>001350471716405</t>
  </si>
  <si>
    <r>
      <t>全口义齿</t>
    </r>
    <r>
      <rPr>
        <sz val="9"/>
        <color theme="1"/>
        <rFont val="Calibri"/>
        <charset val="134"/>
      </rPr>
      <t>-3D</t>
    </r>
    <r>
      <rPr>
        <sz val="9"/>
        <color theme="1"/>
        <rFont val="宋体"/>
        <charset val="134"/>
      </rPr>
      <t>激光打印钴铬支架</t>
    </r>
    <r>
      <rPr>
        <sz val="9"/>
        <color theme="1"/>
        <rFont val="Calibri"/>
        <charset val="134"/>
      </rPr>
      <t xml:space="preserve">  </t>
    </r>
    <r>
      <rPr>
        <sz val="9"/>
        <color theme="1"/>
        <rFont val="宋体"/>
        <charset val="134"/>
      </rPr>
      <t>小</t>
    </r>
  </si>
  <si>
    <t>C07060114401002191430000005</t>
  </si>
  <si>
    <t>001350471716402</t>
  </si>
  <si>
    <r>
      <t>可摘局部义齿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大普通钢托</t>
    </r>
  </si>
  <si>
    <t>C07060114401002191430000013</t>
  </si>
  <si>
    <t>001350471716406</t>
  </si>
  <si>
    <r>
      <t>3D</t>
    </r>
    <r>
      <rPr>
        <sz val="9"/>
        <color theme="1"/>
        <rFont val="宋体"/>
        <charset val="134"/>
      </rPr>
      <t>打印</t>
    </r>
    <r>
      <rPr>
        <sz val="9"/>
        <color theme="1"/>
        <rFont val="Calibri"/>
        <charset val="134"/>
      </rPr>
      <t>-3D</t>
    </r>
    <r>
      <rPr>
        <sz val="9"/>
        <color theme="1"/>
        <rFont val="宋体"/>
        <charset val="134"/>
      </rPr>
      <t>打印激光完美钴铬钢托</t>
    </r>
    <r>
      <rPr>
        <sz val="9"/>
        <color theme="1"/>
        <rFont val="Calibri"/>
        <charset val="134"/>
      </rPr>
      <t xml:space="preserve">  </t>
    </r>
    <r>
      <rPr>
        <sz val="9"/>
        <color theme="1"/>
        <rFont val="宋体"/>
        <charset val="134"/>
      </rPr>
      <t>大</t>
    </r>
  </si>
  <si>
    <t>C07060114401002191430000019</t>
  </si>
  <si>
    <t>001350471716408</t>
  </si>
  <si>
    <r>
      <t>3D</t>
    </r>
    <r>
      <rPr>
        <sz val="9"/>
        <color theme="1"/>
        <rFont val="宋体"/>
        <charset val="134"/>
      </rPr>
      <t>打印</t>
    </r>
    <r>
      <rPr>
        <sz val="9"/>
        <color theme="1"/>
        <rFont val="Calibri"/>
        <charset val="134"/>
      </rPr>
      <t>- 3D</t>
    </r>
    <r>
      <rPr>
        <sz val="9"/>
        <color theme="1"/>
        <rFont val="宋体"/>
        <charset val="134"/>
      </rPr>
      <t>打印</t>
    </r>
    <r>
      <rPr>
        <sz val="9"/>
        <color theme="1"/>
        <rFont val="Calibri"/>
        <charset val="134"/>
      </rPr>
      <t>BEGO</t>
    </r>
    <r>
      <rPr>
        <sz val="9"/>
        <color theme="1"/>
        <rFont val="宋体"/>
        <charset val="134"/>
      </rPr>
      <t>钴铬合金钢托</t>
    </r>
    <r>
      <rPr>
        <sz val="9"/>
        <color theme="1"/>
        <rFont val="Calibri"/>
        <charset val="134"/>
      </rPr>
      <t xml:space="preserve">   </t>
    </r>
    <r>
      <rPr>
        <sz val="9"/>
        <color theme="1"/>
        <rFont val="宋体"/>
        <charset val="134"/>
      </rPr>
      <t>大</t>
    </r>
  </si>
  <si>
    <t>C07060114401002191430000016</t>
  </si>
  <si>
    <t>001350471716395</t>
  </si>
  <si>
    <r>
      <t>全口义齿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拜耳牙</t>
    </r>
  </si>
  <si>
    <t>C07060114401002191430000004</t>
  </si>
  <si>
    <t>001350471716401</t>
  </si>
  <si>
    <r>
      <t>3D</t>
    </r>
    <r>
      <rPr>
        <sz val="9"/>
        <color theme="1"/>
        <rFont val="宋体"/>
        <charset val="134"/>
      </rPr>
      <t>打印</t>
    </r>
    <r>
      <rPr>
        <sz val="9"/>
        <color theme="1"/>
        <rFont val="Calibri"/>
        <charset val="134"/>
      </rPr>
      <t>- 3D</t>
    </r>
    <r>
      <rPr>
        <sz val="9"/>
        <color theme="1"/>
        <rFont val="宋体"/>
        <charset val="134"/>
      </rPr>
      <t>打印激光纯钛钢托</t>
    </r>
    <r>
      <rPr>
        <sz val="9"/>
        <color theme="1"/>
        <rFont val="Calibri"/>
        <charset val="134"/>
      </rPr>
      <t xml:space="preserve">   </t>
    </r>
    <r>
      <rPr>
        <sz val="9"/>
        <color theme="1"/>
        <rFont val="宋体"/>
        <charset val="134"/>
      </rPr>
      <t>小</t>
    </r>
  </si>
  <si>
    <t>C07060114401002191430000006</t>
  </si>
  <si>
    <t>001350471716404</t>
  </si>
  <si>
    <r>
      <t>可摘局部义齿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沪鸽凯晶硬质牙</t>
    </r>
  </si>
  <si>
    <t>C07060114401002191430000020</t>
  </si>
  <si>
    <t>001350471716409</t>
  </si>
  <si>
    <r>
      <t>3D</t>
    </r>
    <r>
      <rPr>
        <sz val="9"/>
        <color theme="1"/>
        <rFont val="宋体"/>
        <charset val="134"/>
      </rPr>
      <t>打印</t>
    </r>
    <r>
      <rPr>
        <sz val="9"/>
        <color theme="1"/>
        <rFont val="Calibri"/>
        <charset val="134"/>
      </rPr>
      <t xml:space="preserve"> -3D</t>
    </r>
    <r>
      <rPr>
        <sz val="9"/>
        <color theme="1"/>
        <rFont val="宋体"/>
        <charset val="134"/>
      </rPr>
      <t>打印</t>
    </r>
    <r>
      <rPr>
        <sz val="9"/>
        <color theme="1"/>
        <rFont val="Calibri"/>
        <charset val="134"/>
      </rPr>
      <t>BEGO</t>
    </r>
    <r>
      <rPr>
        <sz val="9"/>
        <color theme="1"/>
        <rFont val="宋体"/>
        <charset val="134"/>
      </rPr>
      <t>钴铬合金钢托</t>
    </r>
    <r>
      <rPr>
        <sz val="9"/>
        <color theme="1"/>
        <rFont val="Calibri"/>
        <charset val="134"/>
      </rPr>
      <t xml:space="preserve">  </t>
    </r>
    <r>
      <rPr>
        <sz val="9"/>
        <color theme="1"/>
        <rFont val="宋体"/>
        <charset val="134"/>
      </rPr>
      <t>小</t>
    </r>
  </si>
  <si>
    <t>C07060114401002191430000009</t>
  </si>
  <si>
    <t>001350471703306</t>
  </si>
  <si>
    <r>
      <t>全口义齿</t>
    </r>
    <r>
      <rPr>
        <sz val="9"/>
        <color theme="1"/>
        <rFont val="Calibri"/>
        <charset val="134"/>
      </rPr>
      <t>-3D</t>
    </r>
    <r>
      <rPr>
        <sz val="9"/>
        <color theme="1"/>
        <rFont val="宋体"/>
        <charset val="134"/>
      </rPr>
      <t>激光打印钴铬支架</t>
    </r>
    <r>
      <rPr>
        <sz val="9"/>
        <color theme="1"/>
        <rFont val="Calibri"/>
        <charset val="134"/>
      </rPr>
      <t xml:space="preserve">  </t>
    </r>
    <r>
      <rPr>
        <sz val="9"/>
        <color theme="1"/>
        <rFont val="宋体"/>
        <charset val="134"/>
      </rPr>
      <t>大</t>
    </r>
  </si>
  <si>
    <t>C07060114401002191430000014</t>
  </si>
  <si>
    <t>001350471716403</t>
  </si>
  <si>
    <r>
      <t>可摘局部义齿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小普通钢托</t>
    </r>
  </si>
  <si>
    <t>C07060114401002191430000008</t>
  </si>
  <si>
    <t>001350471703346</t>
  </si>
  <si>
    <r>
      <t>可摘局部义齿</t>
    </r>
    <r>
      <rPr>
        <sz val="9"/>
        <color theme="1"/>
        <rFont val="Calibri"/>
        <charset val="134"/>
      </rPr>
      <t>-3D</t>
    </r>
    <r>
      <rPr>
        <sz val="9"/>
        <color theme="1"/>
        <rFont val="宋体"/>
        <charset val="134"/>
      </rPr>
      <t>激光打印纯钛支架</t>
    </r>
    <r>
      <rPr>
        <sz val="9"/>
        <color theme="1"/>
        <rFont val="Calibri"/>
        <charset val="134"/>
      </rPr>
      <t xml:space="preserve">  </t>
    </r>
    <r>
      <rPr>
        <sz val="9"/>
        <color theme="1"/>
        <rFont val="宋体"/>
        <charset val="134"/>
      </rPr>
      <t>大</t>
    </r>
  </si>
  <si>
    <t>C14030100501003077680000003</t>
  </si>
  <si>
    <t>00103612649808</t>
  </si>
  <si>
    <t>00103612</t>
  </si>
  <si>
    <t>超声刀耗材</t>
  </si>
  <si>
    <r>
      <t>京械注准</t>
    </r>
    <r>
      <rPr>
        <sz val="9"/>
        <color theme="1"/>
        <rFont val="Calibri"/>
        <charset val="134"/>
      </rPr>
      <t>20202010464</t>
    </r>
  </si>
  <si>
    <t>北京安和加利尔科技有限公司</t>
  </si>
  <si>
    <r>
      <t>软组织超声手术系统附件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一次性一体刀</t>
    </r>
  </si>
  <si>
    <t>AH-638-L</t>
  </si>
  <si>
    <t>C14030100501003077680000004</t>
  </si>
  <si>
    <t>00103612649809</t>
  </si>
  <si>
    <t>AH-638-S</t>
  </si>
  <si>
    <t>C14030100501003077680000005</t>
  </si>
  <si>
    <t>00103608649810</t>
  </si>
  <si>
    <t>00103608</t>
  </si>
  <si>
    <r>
      <t xml:space="preserve"> </t>
    </r>
    <r>
      <rPr>
        <sz val="9"/>
        <color theme="1"/>
        <rFont val="宋体"/>
        <charset val="134"/>
      </rPr>
      <t>京械注准</t>
    </r>
    <r>
      <rPr>
        <sz val="9"/>
        <color theme="1"/>
        <rFont val="Calibri"/>
        <charset val="134"/>
      </rPr>
      <t>20202010465</t>
    </r>
  </si>
  <si>
    <r>
      <t>软组织超声手术系统附件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一次性一体刀</t>
    </r>
    <r>
      <rPr>
        <sz val="9"/>
        <color theme="1"/>
        <rFont val="Calibri"/>
        <charset val="134"/>
      </rPr>
      <t>B</t>
    </r>
    <r>
      <rPr>
        <sz val="9"/>
        <color theme="1"/>
        <rFont val="宋体"/>
        <charset val="134"/>
      </rPr>
      <t>型</t>
    </r>
  </si>
  <si>
    <t>AH-638-B-L</t>
  </si>
  <si>
    <t>C14030100501003077680000006</t>
  </si>
  <si>
    <t>00103608649811</t>
  </si>
  <si>
    <t>AH-638-B-S</t>
  </si>
  <si>
    <t>C07060114405001201310000004</t>
  </si>
  <si>
    <t>001344231692409</t>
  </si>
  <si>
    <t>00134423</t>
  </si>
  <si>
    <t>义齿用陶瓷材料</t>
  </si>
  <si>
    <r>
      <t>甘械注准</t>
    </r>
    <r>
      <rPr>
        <sz val="9"/>
        <rFont val="Calibri"/>
        <charset val="0"/>
      </rPr>
      <t>20222170137</t>
    </r>
  </si>
  <si>
    <t>甘肃鑫大正医疗器械有限公司</t>
  </si>
  <si>
    <t>深圳市翔通光电技术有限公司</t>
  </si>
  <si>
    <r>
      <t>定制式固定义齿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种植体上部翔通乐口氧化锆全瓷、全锆冠</t>
    </r>
  </si>
  <si>
    <t>全瓷冠、桥</t>
  </si>
  <si>
    <t>C07060114405001201310000005</t>
  </si>
  <si>
    <t>001344231692410</t>
  </si>
  <si>
    <t>成都贝施美生物科技有限公司</t>
  </si>
  <si>
    <r>
      <t>定制式固定义齿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种植体上部铂晶氧化锆全瓷、全锆冠</t>
    </r>
  </si>
  <si>
    <t>C07060114405001201310000001</t>
  </si>
  <si>
    <t>001344231692411</t>
  </si>
  <si>
    <t>辽宁爱尔创生物材料有限公司</t>
  </si>
  <si>
    <r>
      <t>定制式固定义齿</t>
    </r>
    <r>
      <rPr>
        <sz val="9"/>
        <color theme="1"/>
        <rFont val="Calibri"/>
        <charset val="134"/>
      </rPr>
      <t xml:space="preserve">- </t>
    </r>
    <r>
      <rPr>
        <sz val="9"/>
        <color theme="1"/>
        <rFont val="宋体"/>
        <charset val="134"/>
      </rPr>
      <t>种植体上部爱尔创氧化锆全瓷、全锆冠</t>
    </r>
  </si>
  <si>
    <t>C07060114405001201310000021</t>
  </si>
  <si>
    <t>001344231692412</t>
  </si>
  <si>
    <r>
      <t>VITA Zahnfabrik, H. Rauter GmbH &amp; Co. KG</t>
    </r>
    <r>
      <rPr>
        <sz val="9"/>
        <color theme="1"/>
        <rFont val="宋体"/>
        <charset val="134"/>
      </rPr>
      <t>（德国维他公司）</t>
    </r>
  </si>
  <si>
    <r>
      <t>定制式固定义齿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种植体上部</t>
    </r>
    <r>
      <rPr>
        <sz val="9"/>
        <color theme="1"/>
        <rFont val="Calibri"/>
        <charset val="134"/>
      </rPr>
      <t>VITA 3D</t>
    </r>
    <r>
      <rPr>
        <sz val="9"/>
        <color theme="1"/>
        <rFont val="宋体"/>
        <charset val="134"/>
      </rPr>
      <t>氧化锆全瓷、全锆冠</t>
    </r>
  </si>
  <si>
    <t>C07060114405001201310000002</t>
  </si>
  <si>
    <t>001344231692413</t>
  </si>
  <si>
    <r>
      <t>威兰德牙科科技公司</t>
    </r>
    <r>
      <rPr>
        <sz val="9"/>
        <color theme="1"/>
        <rFont val="Calibri"/>
        <charset val="134"/>
      </rPr>
      <t>Wieland Dental + Technik GmbH &amp; Co. KG</t>
    </r>
  </si>
  <si>
    <r>
      <t>定制式固定义齿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种植体上部威兰德氧化锆全瓷、全锆冠</t>
    </r>
  </si>
  <si>
    <t>C07060114405001201310000019</t>
  </si>
  <si>
    <t>001344231692414</t>
  </si>
  <si>
    <r>
      <t>吉诺斯株式会社</t>
    </r>
    <r>
      <rPr>
        <sz val="9"/>
        <color theme="1"/>
        <rFont val="Calibri"/>
        <charset val="134"/>
      </rPr>
      <t>Genoss Co., Ltd.</t>
    </r>
  </si>
  <si>
    <r>
      <t>定制式固定义齿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种植体上部登腾氧化锆全瓷、全锆冠</t>
    </r>
  </si>
  <si>
    <t>C07060114405001201310000015</t>
  </si>
  <si>
    <t>001344231692415</t>
  </si>
  <si>
    <r>
      <t>阿曼吉尔巴赫股份有限公司</t>
    </r>
    <r>
      <rPr>
        <sz val="9"/>
        <color theme="1"/>
        <rFont val="Calibri"/>
        <charset val="134"/>
      </rPr>
      <t>Amann Girrbach AG</t>
    </r>
  </si>
  <si>
    <r>
      <t>定制式固定义齿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种植体上部阿曼吉尔巴赫氧化锆全瓷、全锆冠</t>
    </r>
  </si>
  <si>
    <t>C07060114405001201310000028</t>
  </si>
  <si>
    <t>001344231692416</t>
  </si>
  <si>
    <r>
      <t>西捷美生物陶瓷有限公司</t>
    </r>
    <r>
      <rPr>
        <sz val="9"/>
        <color theme="1"/>
        <rFont val="Calibri"/>
        <charset val="134"/>
      </rPr>
      <t>Sagemax Bioceramics Inc</t>
    </r>
  </si>
  <si>
    <r>
      <t>定制式固定义齿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种植体上部西捷美氧化锆全瓷、全锆冠</t>
    </r>
  </si>
  <si>
    <t>产品（组件）编号</t>
  </si>
  <si>
    <t>注册证名称</t>
  </si>
  <si>
    <t>注册备号</t>
  </si>
  <si>
    <t>申报企业</t>
  </si>
  <si>
    <t>生产企业</t>
  </si>
  <si>
    <t>产品产品规格型号</t>
  </si>
  <si>
    <t>原挂网价格（元/ml）</t>
  </si>
  <si>
    <t>联动后价格（元/ml）</t>
  </si>
  <si>
    <t>总容量（ml）</t>
  </si>
  <si>
    <t>总价格（元）</t>
  </si>
  <si>
    <t>SJ00093646346221</t>
  </si>
  <si>
    <t>SJ00093646</t>
  </si>
  <si>
    <t>总蛋白测定试剂盒（双缩脲法）</t>
  </si>
  <si>
    <t>粤械注准20162401042</t>
  </si>
  <si>
    <t>珠海森龙生物科技有限公司</t>
  </si>
  <si>
    <t>112mL(R:2×56mL)</t>
  </si>
  <si>
    <t>SJ00093612346241</t>
  </si>
  <si>
    <t>SJ00093612</t>
  </si>
  <si>
    <t>白蛋白测定试剂盒（溴甲酚绿法）</t>
  </si>
  <si>
    <t>粤械注准20162401117</t>
  </si>
  <si>
    <t>SJ00094783346072</t>
  </si>
  <si>
    <t>SJ00094783</t>
  </si>
  <si>
    <t>总胆红素测定试剂盒（钒酸盐氧化法）</t>
  </si>
  <si>
    <t>粤械注准20162400840</t>
  </si>
  <si>
    <t>140mL（R1:2×56mL；R2:2×14mL）</t>
  </si>
  <si>
    <t>SJ00094213346159</t>
  </si>
  <si>
    <t>SJ00094213</t>
  </si>
  <si>
    <t>直接胆红素测定试剂盒（钒酸盐氧化法）</t>
  </si>
  <si>
    <t>粤械注准20162400850</t>
  </si>
  <si>
    <t>SJ00095263345977</t>
  </si>
  <si>
    <t>SJ00095263</t>
  </si>
  <si>
    <t>总胆汁酸测定试剂盒（酶循环法）</t>
  </si>
  <si>
    <t>粤械注准20162400832</t>
  </si>
  <si>
    <t>150ml（R1:2×56mL；R2:2×19mL）</t>
  </si>
  <si>
    <t>SJ00094782346078</t>
  </si>
  <si>
    <t>SJ00094782</t>
  </si>
  <si>
    <t>丙氨酸氨基转移酶测定试剂盒（丙氨酸底物法）</t>
  </si>
  <si>
    <t>粤械注准20162400841</t>
  </si>
  <si>
    <t>140ml(R1:2×56mL；R2:2×14mL)</t>
  </si>
  <si>
    <t>SJ00095507345878</t>
  </si>
  <si>
    <t>SJ00095507</t>
  </si>
  <si>
    <t>天门冬氨酸氨基转移酶测定试剂盒（天门冬氨酸底物法）</t>
  </si>
  <si>
    <t>粤械注准20162400826</t>
  </si>
  <si>
    <t>140ml（R1:2×56mL；R2:2×14mL）</t>
  </si>
  <si>
    <t>SJ00094751346111</t>
  </si>
  <si>
    <t>SJ00094751</t>
  </si>
  <si>
    <t>γ-谷氨酰基转移酶测定试剂盒（GCANA底物法）</t>
  </si>
  <si>
    <t>粤械注准20162400844</t>
  </si>
  <si>
    <t>SJ00095149346018</t>
  </si>
  <si>
    <t>SJ00095149</t>
  </si>
  <si>
    <t>碱性磷酸酶测定试剂盒（NPP底物-AMP缓冲液法）</t>
  </si>
  <si>
    <t>粤械注准20162400836</t>
  </si>
  <si>
    <t>SJ00095240345987</t>
  </si>
  <si>
    <t>SJ00095240</t>
  </si>
  <si>
    <t>胆碱酯酶测定试剂盒（丁酰硫代胆碱底物法）</t>
  </si>
  <si>
    <t>粤械注准20162400833</t>
  </si>
  <si>
    <t>SJ00094779346088</t>
  </si>
  <si>
    <t>SJ00094779</t>
  </si>
  <si>
    <t>乳酸脱氢酶测定试剂盒（乳酸底物法）</t>
  </si>
  <si>
    <t>粤械注准20162400842</t>
  </si>
  <si>
    <t>SJ00093629346231</t>
  </si>
  <si>
    <t xml:space="preserve">SJ00093629
</t>
  </si>
  <si>
    <t>总胆固醇测定试剂盒（CHOD-PAP法）</t>
  </si>
  <si>
    <t>粤械注准20162401043</t>
  </si>
  <si>
    <t>112ml(R:2×56mL)</t>
  </si>
  <si>
    <t>SJ00094170346171</t>
  </si>
  <si>
    <t xml:space="preserve">SJ00094170
</t>
  </si>
  <si>
    <t>甘油三酯测定试剂盒（GPO-PAP法）</t>
  </si>
  <si>
    <t>粤械注准20162401027</t>
  </si>
  <si>
    <t>112ml（R：2×56mL）</t>
  </si>
  <si>
    <t>SJ00093772346189</t>
  </si>
  <si>
    <t>SJ00093772</t>
  </si>
  <si>
    <t>高密度脂蛋白胆固醇测定试剂盒（直接法-过氧化氢酶清除法）</t>
  </si>
  <si>
    <t>粤械注准20162401029</t>
  </si>
  <si>
    <t>SJ00094158346183</t>
  </si>
  <si>
    <t>SJ00094158</t>
  </si>
  <si>
    <t>低密度脂蛋白胆固醇测定试剂盒（直接法-表面活性剂清除法）</t>
  </si>
  <si>
    <t>粤械注准20162401028</t>
  </si>
  <si>
    <t>150mL（R1:2×56mL；R2:2×19mL）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</si>
</sst>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theme="1"/>
      <name val="Calibri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0"/>
    </font>
    <font>
      <sz val="10"/>
      <name val="Arial"/>
      <charset val="134"/>
    </font>
    <font>
      <sz val="9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35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workbookViewId="0">
      <selection activeCell="L6" sqref="L6"/>
    </sheetView>
  </sheetViews>
  <sheetFormatPr defaultColWidth="13.75" defaultRowHeight="35" customHeight="1"/>
  <cols>
    <col min="1" max="1" width="5.625" style="2" customWidth="1"/>
    <col min="2" max="2" width="12.625" style="2" customWidth="1"/>
    <col min="3" max="4" width="8.375" style="2" customWidth="1"/>
    <col min="5" max="5" width="5" style="2" customWidth="1"/>
    <col min="6" max="6" width="10" style="2" customWidth="1"/>
    <col min="7" max="7" width="12.125" style="2" customWidth="1"/>
    <col min="8" max="8" width="13.125" style="2" customWidth="1"/>
    <col min="9" max="9" width="10.5" style="2" customWidth="1"/>
    <col min="10" max="10" width="9.625" style="2" customWidth="1"/>
    <col min="11" max="11" width="9" style="2" customWidth="1"/>
    <col min="12" max="13" width="7.75" style="2" customWidth="1"/>
    <col min="14" max="14" width="17.125" style="2" customWidth="1"/>
    <col min="15" max="16374" width="13.75" style="2" customWidth="1"/>
    <col min="16375" max="16384" width="13.75" style="2"/>
  </cols>
  <sheetData>
    <row r="1" customHeight="1" spans="1:2">
      <c r="A1" s="13" t="s">
        <v>0</v>
      </c>
      <c r="B1" s="13"/>
    </row>
    <row r="2" s="12" customFormat="1" customHeight="1" spans="1:14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56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customHeight="1" spans="1:14">
      <c r="A4" s="16">
        <v>1</v>
      </c>
      <c r="B4" s="16" t="s">
        <v>16</v>
      </c>
      <c r="C4" s="16" t="s">
        <v>17</v>
      </c>
      <c r="D4" s="16" t="s">
        <v>18</v>
      </c>
      <c r="E4" s="17" t="s">
        <v>19</v>
      </c>
      <c r="F4" s="17" t="s">
        <v>20</v>
      </c>
      <c r="G4" s="17" t="s">
        <v>21</v>
      </c>
      <c r="H4" s="17" t="s">
        <v>22</v>
      </c>
      <c r="I4" s="17" t="s">
        <v>23</v>
      </c>
      <c r="J4" s="17" t="s">
        <v>23</v>
      </c>
      <c r="K4" s="17" t="s">
        <v>24</v>
      </c>
      <c r="L4" s="17" t="s">
        <v>25</v>
      </c>
      <c r="M4" s="16">
        <v>60</v>
      </c>
      <c r="N4" s="19" t="s">
        <v>26</v>
      </c>
    </row>
    <row r="5" customHeight="1" spans="1:14">
      <c r="A5" s="16">
        <v>2</v>
      </c>
      <c r="B5" s="16" t="s">
        <v>27</v>
      </c>
      <c r="C5" s="16" t="s">
        <v>28</v>
      </c>
      <c r="D5" s="16" t="s">
        <v>18</v>
      </c>
      <c r="E5" s="17" t="s">
        <v>19</v>
      </c>
      <c r="F5" s="17" t="s">
        <v>20</v>
      </c>
      <c r="G5" s="17" t="s">
        <v>21</v>
      </c>
      <c r="H5" s="17" t="s">
        <v>22</v>
      </c>
      <c r="I5" s="17" t="s">
        <v>29</v>
      </c>
      <c r="J5" s="17" t="s">
        <v>29</v>
      </c>
      <c r="K5" s="17" t="s">
        <v>24</v>
      </c>
      <c r="L5" s="17" t="s">
        <v>25</v>
      </c>
      <c r="M5" s="16">
        <v>15</v>
      </c>
      <c r="N5" s="19" t="s">
        <v>26</v>
      </c>
    </row>
    <row r="6" customHeight="1" spans="1:14">
      <c r="A6" s="16">
        <v>3</v>
      </c>
      <c r="B6" s="16" t="s">
        <v>30</v>
      </c>
      <c r="C6" s="16" t="s">
        <v>31</v>
      </c>
      <c r="D6" s="16" t="s">
        <v>18</v>
      </c>
      <c r="E6" s="17" t="s">
        <v>19</v>
      </c>
      <c r="F6" s="17" t="s">
        <v>20</v>
      </c>
      <c r="G6" s="17" t="s">
        <v>21</v>
      </c>
      <c r="H6" s="17" t="s">
        <v>22</v>
      </c>
      <c r="I6" s="17" t="s">
        <v>32</v>
      </c>
      <c r="J6" s="17" t="s">
        <v>32</v>
      </c>
      <c r="K6" s="17" t="s">
        <v>24</v>
      </c>
      <c r="L6" s="17" t="s">
        <v>25</v>
      </c>
      <c r="M6" s="16">
        <v>130</v>
      </c>
      <c r="N6" s="19" t="s">
        <v>26</v>
      </c>
    </row>
    <row r="7" customHeight="1" spans="1:14">
      <c r="A7" s="16">
        <v>4</v>
      </c>
      <c r="B7" s="16" t="s">
        <v>33</v>
      </c>
      <c r="C7" s="16" t="s">
        <v>34</v>
      </c>
      <c r="D7" s="16" t="s">
        <v>35</v>
      </c>
      <c r="E7" s="17" t="s">
        <v>19</v>
      </c>
      <c r="F7" s="17" t="s">
        <v>20</v>
      </c>
      <c r="G7" s="17" t="s">
        <v>21</v>
      </c>
      <c r="H7" s="17" t="s">
        <v>22</v>
      </c>
      <c r="I7" s="17" t="s">
        <v>36</v>
      </c>
      <c r="J7" s="17" t="s">
        <v>36</v>
      </c>
      <c r="K7" s="17" t="s">
        <v>24</v>
      </c>
      <c r="L7" s="17" t="s">
        <v>25</v>
      </c>
      <c r="M7" s="16">
        <v>150</v>
      </c>
      <c r="N7" s="19" t="s">
        <v>26</v>
      </c>
    </row>
    <row r="8" customHeight="1" spans="1:14">
      <c r="A8" s="16">
        <v>5</v>
      </c>
      <c r="B8" s="16" t="s">
        <v>37</v>
      </c>
      <c r="C8" s="16" t="s">
        <v>38</v>
      </c>
      <c r="D8" s="16" t="s">
        <v>35</v>
      </c>
      <c r="E8" s="17" t="s">
        <v>19</v>
      </c>
      <c r="F8" s="17" t="s">
        <v>20</v>
      </c>
      <c r="G8" s="17" t="s">
        <v>21</v>
      </c>
      <c r="H8" s="17" t="s">
        <v>22</v>
      </c>
      <c r="I8" s="16" t="s">
        <v>39</v>
      </c>
      <c r="J8" s="16" t="s">
        <v>39</v>
      </c>
      <c r="K8" s="17" t="s">
        <v>24</v>
      </c>
      <c r="L8" s="17" t="s">
        <v>25</v>
      </c>
      <c r="M8" s="16">
        <v>15</v>
      </c>
      <c r="N8" s="19" t="s">
        <v>26</v>
      </c>
    </row>
    <row r="9" customHeight="1" spans="1:14">
      <c r="A9" s="16">
        <v>6</v>
      </c>
      <c r="B9" s="16" t="s">
        <v>40</v>
      </c>
      <c r="C9" s="16" t="s">
        <v>41</v>
      </c>
      <c r="D9" s="16" t="s">
        <v>35</v>
      </c>
      <c r="E9" s="17" t="s">
        <v>19</v>
      </c>
      <c r="F9" s="17" t="s">
        <v>20</v>
      </c>
      <c r="G9" s="17" t="s">
        <v>21</v>
      </c>
      <c r="H9" s="17" t="s">
        <v>42</v>
      </c>
      <c r="I9" s="16" t="s">
        <v>43</v>
      </c>
      <c r="J9" s="16" t="s">
        <v>43</v>
      </c>
      <c r="K9" s="17" t="s">
        <v>24</v>
      </c>
      <c r="L9" s="17" t="s">
        <v>25</v>
      </c>
      <c r="M9" s="16">
        <v>110</v>
      </c>
      <c r="N9" s="19" t="s">
        <v>26</v>
      </c>
    </row>
    <row r="10" customHeight="1" spans="1:14">
      <c r="A10" s="16">
        <v>7</v>
      </c>
      <c r="B10" s="16" t="s">
        <v>44</v>
      </c>
      <c r="C10" s="16" t="s">
        <v>45</v>
      </c>
      <c r="D10" s="16" t="s">
        <v>35</v>
      </c>
      <c r="E10" s="17" t="s">
        <v>19</v>
      </c>
      <c r="F10" s="17" t="s">
        <v>20</v>
      </c>
      <c r="G10" s="17" t="s">
        <v>21</v>
      </c>
      <c r="H10" s="17" t="s">
        <v>22</v>
      </c>
      <c r="I10" s="17" t="s">
        <v>46</v>
      </c>
      <c r="J10" s="17" t="s">
        <v>46</v>
      </c>
      <c r="K10" s="17" t="s">
        <v>24</v>
      </c>
      <c r="L10" s="17" t="s">
        <v>25</v>
      </c>
      <c r="M10" s="16">
        <v>70</v>
      </c>
      <c r="N10" s="19" t="s">
        <v>26</v>
      </c>
    </row>
    <row r="11" customHeight="1" spans="1:14">
      <c r="A11" s="16">
        <v>8</v>
      </c>
      <c r="B11" s="16" t="s">
        <v>47</v>
      </c>
      <c r="C11" s="16" t="s">
        <v>48</v>
      </c>
      <c r="D11" s="16" t="s">
        <v>35</v>
      </c>
      <c r="E11" s="17" t="s">
        <v>19</v>
      </c>
      <c r="F11" s="17" t="s">
        <v>20</v>
      </c>
      <c r="G11" s="17" t="s">
        <v>21</v>
      </c>
      <c r="H11" s="17" t="s">
        <v>22</v>
      </c>
      <c r="I11" s="17" t="s">
        <v>49</v>
      </c>
      <c r="J11" s="17" t="s">
        <v>49</v>
      </c>
      <c r="K11" s="17" t="s">
        <v>24</v>
      </c>
      <c r="L11" s="17" t="s">
        <v>25</v>
      </c>
      <c r="M11" s="16">
        <v>15</v>
      </c>
      <c r="N11" s="19" t="s">
        <v>26</v>
      </c>
    </row>
    <row r="12" customHeight="1" spans="1:14">
      <c r="A12" s="16">
        <v>9</v>
      </c>
      <c r="B12" s="16" t="s">
        <v>50</v>
      </c>
      <c r="C12" s="16" t="s">
        <v>51</v>
      </c>
      <c r="D12" s="16" t="s">
        <v>35</v>
      </c>
      <c r="E12" s="17" t="s">
        <v>19</v>
      </c>
      <c r="F12" s="17" t="s">
        <v>20</v>
      </c>
      <c r="G12" s="17" t="s">
        <v>21</v>
      </c>
      <c r="H12" s="17" t="s">
        <v>52</v>
      </c>
      <c r="I12" s="17" t="s">
        <v>53</v>
      </c>
      <c r="J12" s="17" t="s">
        <v>53</v>
      </c>
      <c r="K12" s="17" t="s">
        <v>24</v>
      </c>
      <c r="L12" s="17" t="s">
        <v>25</v>
      </c>
      <c r="M12" s="16">
        <v>25</v>
      </c>
      <c r="N12" s="19" t="s">
        <v>26</v>
      </c>
    </row>
    <row r="13" customHeight="1" spans="1:14">
      <c r="A13" s="16">
        <v>10</v>
      </c>
      <c r="B13" s="16" t="s">
        <v>54</v>
      </c>
      <c r="C13" s="16" t="s">
        <v>55</v>
      </c>
      <c r="D13" s="16" t="s">
        <v>35</v>
      </c>
      <c r="E13" s="17" t="s">
        <v>19</v>
      </c>
      <c r="F13" s="17" t="s">
        <v>20</v>
      </c>
      <c r="G13" s="17" t="s">
        <v>21</v>
      </c>
      <c r="H13" s="17" t="s">
        <v>22</v>
      </c>
      <c r="I13" s="17" t="s">
        <v>56</v>
      </c>
      <c r="J13" s="17" t="s">
        <v>56</v>
      </c>
      <c r="K13" s="17" t="s">
        <v>24</v>
      </c>
      <c r="L13" s="17" t="s">
        <v>25</v>
      </c>
      <c r="M13" s="16">
        <v>25</v>
      </c>
      <c r="N13" s="19" t="s">
        <v>26</v>
      </c>
    </row>
    <row r="14" customHeight="1" spans="1:14">
      <c r="A14" s="16">
        <v>11</v>
      </c>
      <c r="B14" s="16" t="s">
        <v>57</v>
      </c>
      <c r="C14" s="16" t="s">
        <v>58</v>
      </c>
      <c r="D14" s="16" t="s">
        <v>35</v>
      </c>
      <c r="E14" s="17" t="s">
        <v>19</v>
      </c>
      <c r="F14" s="17" t="s">
        <v>20</v>
      </c>
      <c r="G14" s="17" t="s">
        <v>21</v>
      </c>
      <c r="H14" s="17" t="s">
        <v>59</v>
      </c>
      <c r="I14" s="17" t="s">
        <v>60</v>
      </c>
      <c r="J14" s="17" t="s">
        <v>60</v>
      </c>
      <c r="K14" s="17" t="s">
        <v>24</v>
      </c>
      <c r="L14" s="17" t="s">
        <v>25</v>
      </c>
      <c r="M14" s="16">
        <v>30</v>
      </c>
      <c r="N14" s="19" t="s">
        <v>26</v>
      </c>
    </row>
    <row r="15" customHeight="1" spans="1:14">
      <c r="A15" s="16">
        <v>12</v>
      </c>
      <c r="B15" s="16" t="s">
        <v>61</v>
      </c>
      <c r="C15" s="16" t="s">
        <v>62</v>
      </c>
      <c r="D15" s="16" t="s">
        <v>35</v>
      </c>
      <c r="E15" s="17" t="s">
        <v>19</v>
      </c>
      <c r="F15" s="17" t="s">
        <v>20</v>
      </c>
      <c r="G15" s="17" t="s">
        <v>21</v>
      </c>
      <c r="H15" s="17" t="s">
        <v>42</v>
      </c>
      <c r="I15" s="17" t="s">
        <v>63</v>
      </c>
      <c r="J15" s="17" t="s">
        <v>63</v>
      </c>
      <c r="K15" s="17" t="s">
        <v>24</v>
      </c>
      <c r="L15" s="17" t="s">
        <v>25</v>
      </c>
      <c r="M15" s="16">
        <v>110</v>
      </c>
      <c r="N15" s="19" t="s">
        <v>26</v>
      </c>
    </row>
    <row r="16" customHeight="1" spans="1:14">
      <c r="A16" s="16">
        <v>13</v>
      </c>
      <c r="B16" s="16" t="s">
        <v>64</v>
      </c>
      <c r="C16" s="16" t="s">
        <v>65</v>
      </c>
      <c r="D16" s="16" t="s">
        <v>35</v>
      </c>
      <c r="E16" s="17" t="s">
        <v>19</v>
      </c>
      <c r="F16" s="17" t="s">
        <v>20</v>
      </c>
      <c r="G16" s="17" t="s">
        <v>21</v>
      </c>
      <c r="H16" s="17" t="s">
        <v>42</v>
      </c>
      <c r="I16" s="17" t="s">
        <v>66</v>
      </c>
      <c r="J16" s="17" t="s">
        <v>66</v>
      </c>
      <c r="K16" s="17" t="s">
        <v>24</v>
      </c>
      <c r="L16" s="17" t="s">
        <v>25</v>
      </c>
      <c r="M16" s="16">
        <v>140</v>
      </c>
      <c r="N16" s="19" t="s">
        <v>26</v>
      </c>
    </row>
    <row r="17" customHeight="1" spans="1:14">
      <c r="A17" s="16">
        <v>14</v>
      </c>
      <c r="B17" s="16" t="s">
        <v>67</v>
      </c>
      <c r="C17" s="16" t="s">
        <v>68</v>
      </c>
      <c r="D17" s="16" t="s">
        <v>35</v>
      </c>
      <c r="E17" s="17" t="s">
        <v>19</v>
      </c>
      <c r="F17" s="17" t="s">
        <v>20</v>
      </c>
      <c r="G17" s="17" t="s">
        <v>21</v>
      </c>
      <c r="H17" s="17" t="s">
        <v>42</v>
      </c>
      <c r="I17" s="16" t="s">
        <v>69</v>
      </c>
      <c r="J17" s="16" t="s">
        <v>69</v>
      </c>
      <c r="K17" s="17" t="s">
        <v>24</v>
      </c>
      <c r="L17" s="17" t="s">
        <v>25</v>
      </c>
      <c r="M17" s="16">
        <v>220</v>
      </c>
      <c r="N17" s="19" t="s">
        <v>26</v>
      </c>
    </row>
    <row r="18" customHeight="1" spans="1:14">
      <c r="A18" s="16">
        <v>15</v>
      </c>
      <c r="B18" s="16" t="s">
        <v>70</v>
      </c>
      <c r="C18" s="16" t="s">
        <v>71</v>
      </c>
      <c r="D18" s="16" t="s">
        <v>35</v>
      </c>
      <c r="E18" s="17" t="s">
        <v>19</v>
      </c>
      <c r="F18" s="17" t="s">
        <v>20</v>
      </c>
      <c r="G18" s="17" t="s">
        <v>21</v>
      </c>
      <c r="H18" s="17" t="s">
        <v>42</v>
      </c>
      <c r="I18" s="16" t="s">
        <v>72</v>
      </c>
      <c r="J18" s="16" t="s">
        <v>72</v>
      </c>
      <c r="K18" s="17" t="s">
        <v>24</v>
      </c>
      <c r="L18" s="17" t="s">
        <v>25</v>
      </c>
      <c r="M18" s="16">
        <v>220</v>
      </c>
      <c r="N18" s="19" t="s">
        <v>26</v>
      </c>
    </row>
    <row r="19" customHeight="1" spans="1:14">
      <c r="A19" s="16">
        <v>16</v>
      </c>
      <c r="B19" s="16" t="s">
        <v>73</v>
      </c>
      <c r="C19" s="16" t="s">
        <v>74</v>
      </c>
      <c r="D19" s="16" t="s">
        <v>35</v>
      </c>
      <c r="E19" s="17" t="s">
        <v>19</v>
      </c>
      <c r="F19" s="17" t="s">
        <v>20</v>
      </c>
      <c r="G19" s="17" t="s">
        <v>21</v>
      </c>
      <c r="H19" s="17" t="s">
        <v>22</v>
      </c>
      <c r="I19" s="17" t="s">
        <v>75</v>
      </c>
      <c r="J19" s="17" t="s">
        <v>75</v>
      </c>
      <c r="K19" s="17" t="s">
        <v>24</v>
      </c>
      <c r="L19" s="17" t="s">
        <v>25</v>
      </c>
      <c r="M19" s="16">
        <v>15</v>
      </c>
      <c r="N19" s="19" t="s">
        <v>26</v>
      </c>
    </row>
    <row r="20" customHeight="1" spans="1:14">
      <c r="A20" s="16">
        <v>17</v>
      </c>
      <c r="B20" s="16" t="s">
        <v>76</v>
      </c>
      <c r="C20" s="16" t="s">
        <v>77</v>
      </c>
      <c r="D20" s="16" t="s">
        <v>35</v>
      </c>
      <c r="E20" s="17" t="s">
        <v>19</v>
      </c>
      <c r="F20" s="17" t="s">
        <v>20</v>
      </c>
      <c r="G20" s="17" t="s">
        <v>21</v>
      </c>
      <c r="H20" s="17" t="s">
        <v>42</v>
      </c>
      <c r="I20" s="16" t="s">
        <v>78</v>
      </c>
      <c r="J20" s="16" t="s">
        <v>78</v>
      </c>
      <c r="K20" s="17" t="s">
        <v>24</v>
      </c>
      <c r="L20" s="17" t="s">
        <v>25</v>
      </c>
      <c r="M20" s="16">
        <v>260</v>
      </c>
      <c r="N20" s="19" t="s">
        <v>26</v>
      </c>
    </row>
    <row r="21" customHeight="1" spans="1:14">
      <c r="A21" s="16">
        <v>18</v>
      </c>
      <c r="B21" s="16" t="s">
        <v>79</v>
      </c>
      <c r="C21" s="16" t="s">
        <v>80</v>
      </c>
      <c r="D21" s="16" t="s">
        <v>35</v>
      </c>
      <c r="E21" s="17" t="s">
        <v>19</v>
      </c>
      <c r="F21" s="17" t="s">
        <v>20</v>
      </c>
      <c r="G21" s="17" t="s">
        <v>21</v>
      </c>
      <c r="H21" s="17" t="s">
        <v>22</v>
      </c>
      <c r="I21" s="17" t="s">
        <v>81</v>
      </c>
      <c r="J21" s="17" t="s">
        <v>81</v>
      </c>
      <c r="K21" s="17" t="s">
        <v>24</v>
      </c>
      <c r="L21" s="17" t="s">
        <v>25</v>
      </c>
      <c r="M21" s="16">
        <v>25</v>
      </c>
      <c r="N21" s="19" t="s">
        <v>26</v>
      </c>
    </row>
    <row r="22" customHeight="1" spans="1:14">
      <c r="A22" s="16">
        <v>19</v>
      </c>
      <c r="B22" s="16" t="s">
        <v>82</v>
      </c>
      <c r="C22" s="16" t="s">
        <v>83</v>
      </c>
      <c r="D22" s="16" t="s">
        <v>35</v>
      </c>
      <c r="E22" s="17" t="s">
        <v>19</v>
      </c>
      <c r="F22" s="17" t="s">
        <v>20</v>
      </c>
      <c r="G22" s="17" t="s">
        <v>21</v>
      </c>
      <c r="H22" s="17" t="s">
        <v>42</v>
      </c>
      <c r="I22" s="16" t="s">
        <v>84</v>
      </c>
      <c r="J22" s="16" t="s">
        <v>84</v>
      </c>
      <c r="K22" s="17" t="s">
        <v>24</v>
      </c>
      <c r="L22" s="17" t="s">
        <v>25</v>
      </c>
      <c r="M22" s="16">
        <v>110</v>
      </c>
      <c r="N22" s="19" t="s">
        <v>26</v>
      </c>
    </row>
    <row r="23" customHeight="1" spans="1:14">
      <c r="A23" s="16">
        <v>20</v>
      </c>
      <c r="B23" s="16" t="s">
        <v>85</v>
      </c>
      <c r="C23" s="16" t="s">
        <v>86</v>
      </c>
      <c r="D23" s="16" t="s">
        <v>35</v>
      </c>
      <c r="E23" s="17" t="s">
        <v>19</v>
      </c>
      <c r="F23" s="17" t="s">
        <v>20</v>
      </c>
      <c r="G23" s="17" t="s">
        <v>21</v>
      </c>
      <c r="H23" s="17" t="s">
        <v>42</v>
      </c>
      <c r="I23" s="17" t="s">
        <v>87</v>
      </c>
      <c r="J23" s="17" t="s">
        <v>87</v>
      </c>
      <c r="K23" s="17" t="s">
        <v>24</v>
      </c>
      <c r="L23" s="17" t="s">
        <v>25</v>
      </c>
      <c r="M23" s="16">
        <v>170</v>
      </c>
      <c r="N23" s="19" t="s">
        <v>26</v>
      </c>
    </row>
    <row r="24" customHeight="1" spans="1:14">
      <c r="A24" s="16">
        <v>21</v>
      </c>
      <c r="B24" s="16" t="s">
        <v>88</v>
      </c>
      <c r="C24" s="16" t="s">
        <v>89</v>
      </c>
      <c r="D24" s="16" t="s">
        <v>35</v>
      </c>
      <c r="E24" s="17" t="s">
        <v>19</v>
      </c>
      <c r="F24" s="17" t="s">
        <v>20</v>
      </c>
      <c r="G24" s="17" t="s">
        <v>21</v>
      </c>
      <c r="H24" s="17" t="s">
        <v>42</v>
      </c>
      <c r="I24" s="17" t="s">
        <v>90</v>
      </c>
      <c r="J24" s="17" t="s">
        <v>90</v>
      </c>
      <c r="K24" s="17" t="s">
        <v>24</v>
      </c>
      <c r="L24" s="17" t="s">
        <v>25</v>
      </c>
      <c r="M24" s="16">
        <v>65</v>
      </c>
      <c r="N24" s="19" t="s">
        <v>26</v>
      </c>
    </row>
    <row r="25" customHeight="1" spans="1:14">
      <c r="A25" s="16">
        <v>22</v>
      </c>
      <c r="B25" s="16" t="s">
        <v>91</v>
      </c>
      <c r="C25" s="16" t="s">
        <v>92</v>
      </c>
      <c r="D25" s="16" t="s">
        <v>35</v>
      </c>
      <c r="E25" s="17" t="s">
        <v>19</v>
      </c>
      <c r="F25" s="17" t="s">
        <v>20</v>
      </c>
      <c r="G25" s="17" t="s">
        <v>21</v>
      </c>
      <c r="H25" s="17" t="s">
        <v>42</v>
      </c>
      <c r="I25" s="17" t="s">
        <v>93</v>
      </c>
      <c r="J25" s="17" t="s">
        <v>93</v>
      </c>
      <c r="K25" s="17" t="s">
        <v>24</v>
      </c>
      <c r="L25" s="17" t="s">
        <v>25</v>
      </c>
      <c r="M25" s="16">
        <v>450</v>
      </c>
      <c r="N25" s="19" t="s">
        <v>26</v>
      </c>
    </row>
    <row r="26" customHeight="1" spans="1:14">
      <c r="A26" s="16">
        <v>23</v>
      </c>
      <c r="B26" s="16" t="s">
        <v>94</v>
      </c>
      <c r="C26" s="16" t="s">
        <v>95</v>
      </c>
      <c r="D26" s="16" t="s">
        <v>96</v>
      </c>
      <c r="E26" s="17" t="s">
        <v>97</v>
      </c>
      <c r="F26" s="17" t="s">
        <v>98</v>
      </c>
      <c r="G26" s="17" t="s">
        <v>99</v>
      </c>
      <c r="H26" s="17" t="s">
        <v>99</v>
      </c>
      <c r="I26" s="17" t="s">
        <v>100</v>
      </c>
      <c r="J26" s="16" t="s">
        <v>101</v>
      </c>
      <c r="K26" s="16" t="s">
        <v>101</v>
      </c>
      <c r="L26" s="16">
        <v>2700</v>
      </c>
      <c r="M26" s="16">
        <v>1499</v>
      </c>
      <c r="N26" s="19" t="s">
        <v>26</v>
      </c>
    </row>
    <row r="27" customHeight="1" spans="1:14">
      <c r="A27" s="16">
        <v>24</v>
      </c>
      <c r="B27" s="16" t="s">
        <v>102</v>
      </c>
      <c r="C27" s="16" t="s">
        <v>103</v>
      </c>
      <c r="D27" s="16" t="s">
        <v>96</v>
      </c>
      <c r="E27" s="17" t="s">
        <v>97</v>
      </c>
      <c r="F27" s="17" t="s">
        <v>98</v>
      </c>
      <c r="G27" s="17" t="s">
        <v>99</v>
      </c>
      <c r="H27" s="17" t="s">
        <v>99</v>
      </c>
      <c r="I27" s="17" t="s">
        <v>100</v>
      </c>
      <c r="J27" s="16" t="s">
        <v>104</v>
      </c>
      <c r="K27" s="16" t="s">
        <v>104</v>
      </c>
      <c r="L27" s="16">
        <v>2700</v>
      </c>
      <c r="M27" s="16">
        <v>1499</v>
      </c>
      <c r="N27" s="19" t="s">
        <v>26</v>
      </c>
    </row>
    <row r="28" customHeight="1" spans="1:14">
      <c r="A28" s="16">
        <v>25</v>
      </c>
      <c r="B28" s="16" t="s">
        <v>105</v>
      </c>
      <c r="C28" s="20" t="s">
        <v>106</v>
      </c>
      <c r="D28" s="16" t="s">
        <v>107</v>
      </c>
      <c r="E28" s="17" t="s">
        <v>97</v>
      </c>
      <c r="F28" s="16" t="s">
        <v>108</v>
      </c>
      <c r="G28" s="17" t="s">
        <v>99</v>
      </c>
      <c r="H28" s="17" t="s">
        <v>99</v>
      </c>
      <c r="I28" s="17" t="s">
        <v>109</v>
      </c>
      <c r="J28" s="16" t="s">
        <v>110</v>
      </c>
      <c r="K28" s="16" t="s">
        <v>110</v>
      </c>
      <c r="L28" s="16">
        <v>2700</v>
      </c>
      <c r="M28" s="16">
        <v>1499</v>
      </c>
      <c r="N28" s="19" t="s">
        <v>26</v>
      </c>
    </row>
    <row r="29" customHeight="1" spans="1:14">
      <c r="A29" s="16">
        <v>26</v>
      </c>
      <c r="B29" s="16" t="s">
        <v>111</v>
      </c>
      <c r="C29" s="20" t="s">
        <v>112</v>
      </c>
      <c r="D29" s="16" t="s">
        <v>107</v>
      </c>
      <c r="E29" s="17" t="s">
        <v>97</v>
      </c>
      <c r="F29" s="16" t="s">
        <v>108</v>
      </c>
      <c r="G29" s="17" t="s">
        <v>99</v>
      </c>
      <c r="H29" s="17" t="s">
        <v>99</v>
      </c>
      <c r="I29" s="17" t="s">
        <v>109</v>
      </c>
      <c r="J29" s="16" t="s">
        <v>113</v>
      </c>
      <c r="K29" s="16" t="s">
        <v>113</v>
      </c>
      <c r="L29" s="16">
        <v>2700</v>
      </c>
      <c r="M29" s="16">
        <v>1499</v>
      </c>
      <c r="N29" s="19" t="s">
        <v>26</v>
      </c>
    </row>
    <row r="30" customHeight="1" spans="1:14">
      <c r="A30" s="16">
        <v>27</v>
      </c>
      <c r="B30" s="16" t="s">
        <v>114</v>
      </c>
      <c r="C30" s="16" t="s">
        <v>115</v>
      </c>
      <c r="D30" s="16" t="s">
        <v>116</v>
      </c>
      <c r="E30" s="17" t="s">
        <v>117</v>
      </c>
      <c r="F30" s="18" t="s">
        <v>118</v>
      </c>
      <c r="G30" s="17" t="s">
        <v>119</v>
      </c>
      <c r="H30" s="17" t="s">
        <v>120</v>
      </c>
      <c r="I30" s="17" t="s">
        <v>121</v>
      </c>
      <c r="J30" s="17" t="s">
        <v>122</v>
      </c>
      <c r="K30" s="17" t="s">
        <v>122</v>
      </c>
      <c r="L30" s="17" t="s">
        <v>25</v>
      </c>
      <c r="M30" s="16">
        <v>187</v>
      </c>
      <c r="N30" s="19" t="s">
        <v>26</v>
      </c>
    </row>
    <row r="31" customHeight="1" spans="1:14">
      <c r="A31" s="16">
        <v>28</v>
      </c>
      <c r="B31" s="16" t="s">
        <v>123</v>
      </c>
      <c r="C31" s="16" t="s">
        <v>124</v>
      </c>
      <c r="D31" s="16" t="s">
        <v>116</v>
      </c>
      <c r="E31" s="17" t="s">
        <v>117</v>
      </c>
      <c r="F31" s="18" t="s">
        <v>118</v>
      </c>
      <c r="G31" s="17" t="s">
        <v>119</v>
      </c>
      <c r="H31" s="17" t="s">
        <v>125</v>
      </c>
      <c r="I31" s="17" t="s">
        <v>126</v>
      </c>
      <c r="J31" s="17" t="s">
        <v>122</v>
      </c>
      <c r="K31" s="17" t="s">
        <v>122</v>
      </c>
      <c r="L31" s="17" t="s">
        <v>25</v>
      </c>
      <c r="M31" s="16">
        <v>204</v>
      </c>
      <c r="N31" s="19" t="s">
        <v>26</v>
      </c>
    </row>
    <row r="32" customHeight="1" spans="1:14">
      <c r="A32" s="16">
        <v>29</v>
      </c>
      <c r="B32" s="16" t="s">
        <v>127</v>
      </c>
      <c r="C32" s="16" t="s">
        <v>128</v>
      </c>
      <c r="D32" s="16" t="s">
        <v>116</v>
      </c>
      <c r="E32" s="17" t="s">
        <v>117</v>
      </c>
      <c r="F32" s="18" t="s">
        <v>118</v>
      </c>
      <c r="G32" s="17" t="s">
        <v>119</v>
      </c>
      <c r="H32" s="17" t="s">
        <v>129</v>
      </c>
      <c r="I32" s="17" t="s">
        <v>130</v>
      </c>
      <c r="J32" s="17" t="s">
        <v>122</v>
      </c>
      <c r="K32" s="17" t="s">
        <v>122</v>
      </c>
      <c r="L32" s="17" t="s">
        <v>25</v>
      </c>
      <c r="M32" s="16">
        <v>228</v>
      </c>
      <c r="N32" s="19" t="s">
        <v>26</v>
      </c>
    </row>
    <row r="33" customHeight="1" spans="1:14">
      <c r="A33" s="16">
        <v>30</v>
      </c>
      <c r="B33" s="16" t="s">
        <v>131</v>
      </c>
      <c r="C33" s="16" t="s">
        <v>132</v>
      </c>
      <c r="D33" s="16" t="s">
        <v>116</v>
      </c>
      <c r="E33" s="17" t="s">
        <v>117</v>
      </c>
      <c r="F33" s="18" t="s">
        <v>118</v>
      </c>
      <c r="G33" s="17" t="s">
        <v>119</v>
      </c>
      <c r="H33" s="16" t="s">
        <v>133</v>
      </c>
      <c r="I33" s="17" t="s">
        <v>134</v>
      </c>
      <c r="J33" s="17" t="s">
        <v>122</v>
      </c>
      <c r="K33" s="17" t="s">
        <v>122</v>
      </c>
      <c r="L33" s="17" t="s">
        <v>25</v>
      </c>
      <c r="M33" s="16">
        <v>420</v>
      </c>
      <c r="N33" s="19" t="s">
        <v>26</v>
      </c>
    </row>
    <row r="34" customHeight="1" spans="1:14">
      <c r="A34" s="16">
        <v>31</v>
      </c>
      <c r="B34" s="16" t="s">
        <v>135</v>
      </c>
      <c r="C34" s="16" t="s">
        <v>136</v>
      </c>
      <c r="D34" s="16" t="s">
        <v>116</v>
      </c>
      <c r="E34" s="17" t="s">
        <v>117</v>
      </c>
      <c r="F34" s="18" t="s">
        <v>118</v>
      </c>
      <c r="G34" s="17" t="s">
        <v>119</v>
      </c>
      <c r="H34" s="17" t="s">
        <v>137</v>
      </c>
      <c r="I34" s="17" t="s">
        <v>138</v>
      </c>
      <c r="J34" s="17" t="s">
        <v>122</v>
      </c>
      <c r="K34" s="17" t="s">
        <v>122</v>
      </c>
      <c r="L34" s="17" t="s">
        <v>25</v>
      </c>
      <c r="M34" s="16">
        <v>440</v>
      </c>
      <c r="N34" s="19" t="s">
        <v>26</v>
      </c>
    </row>
    <row r="35" customHeight="1" spans="1:14">
      <c r="A35" s="16">
        <v>32</v>
      </c>
      <c r="B35" s="16" t="s">
        <v>139</v>
      </c>
      <c r="C35" s="16" t="s">
        <v>140</v>
      </c>
      <c r="D35" s="16" t="s">
        <v>116</v>
      </c>
      <c r="E35" s="17" t="s">
        <v>117</v>
      </c>
      <c r="F35" s="18" t="s">
        <v>118</v>
      </c>
      <c r="G35" s="17" t="s">
        <v>119</v>
      </c>
      <c r="H35" s="17" t="s">
        <v>141</v>
      </c>
      <c r="I35" s="17" t="s">
        <v>142</v>
      </c>
      <c r="J35" s="17" t="s">
        <v>122</v>
      </c>
      <c r="K35" s="17" t="s">
        <v>122</v>
      </c>
      <c r="L35" s="17" t="s">
        <v>25</v>
      </c>
      <c r="M35" s="16">
        <v>180</v>
      </c>
      <c r="N35" s="19" t="s">
        <v>26</v>
      </c>
    </row>
    <row r="36" customHeight="1" spans="1:14">
      <c r="A36" s="16">
        <v>33</v>
      </c>
      <c r="B36" s="16" t="s">
        <v>143</v>
      </c>
      <c r="C36" s="16" t="s">
        <v>144</v>
      </c>
      <c r="D36" s="16" t="s">
        <v>116</v>
      </c>
      <c r="E36" s="17" t="s">
        <v>117</v>
      </c>
      <c r="F36" s="18" t="s">
        <v>118</v>
      </c>
      <c r="G36" s="17" t="s">
        <v>119</v>
      </c>
      <c r="H36" s="17" t="s">
        <v>145</v>
      </c>
      <c r="I36" s="17" t="s">
        <v>146</v>
      </c>
      <c r="J36" s="17" t="s">
        <v>122</v>
      </c>
      <c r="K36" s="17" t="s">
        <v>122</v>
      </c>
      <c r="L36" s="17" t="s">
        <v>25</v>
      </c>
      <c r="M36" s="16">
        <v>398</v>
      </c>
      <c r="N36" s="19" t="s">
        <v>26</v>
      </c>
    </row>
    <row r="37" customHeight="1" spans="1:14">
      <c r="A37" s="16">
        <v>34</v>
      </c>
      <c r="B37" s="16" t="s">
        <v>147</v>
      </c>
      <c r="C37" s="16" t="s">
        <v>148</v>
      </c>
      <c r="D37" s="16" t="s">
        <v>116</v>
      </c>
      <c r="E37" s="17" t="s">
        <v>117</v>
      </c>
      <c r="F37" s="18" t="s">
        <v>118</v>
      </c>
      <c r="G37" s="17" t="s">
        <v>119</v>
      </c>
      <c r="H37" s="17" t="s">
        <v>149</v>
      </c>
      <c r="I37" s="17" t="s">
        <v>150</v>
      </c>
      <c r="J37" s="17" t="s">
        <v>122</v>
      </c>
      <c r="K37" s="17" t="s">
        <v>122</v>
      </c>
      <c r="L37" s="17" t="s">
        <v>25</v>
      </c>
      <c r="M37" s="16">
        <v>236</v>
      </c>
      <c r="N37" s="19" t="s">
        <v>26</v>
      </c>
    </row>
  </sheetData>
  <autoFilter ref="A1:N37">
    <extLst/>
  </autoFilter>
  <mergeCells count="2">
    <mergeCell ref="A1:B1"/>
    <mergeCell ref="A2:N2"/>
  </mergeCells>
  <printOptions horizontalCentered="1"/>
  <pageMargins left="0" right="0" top="0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A1" sqref="$A1:$XFD1048576"/>
    </sheetView>
  </sheetViews>
  <sheetFormatPr defaultColWidth="9" defaultRowHeight="35" customHeight="1"/>
  <cols>
    <col min="2" max="2" width="17.625" customWidth="1"/>
    <col min="3" max="3" width="15.875" customWidth="1"/>
    <col min="4" max="4" width="18.25" customWidth="1"/>
    <col min="5" max="5" width="18.125" customWidth="1"/>
    <col min="6" max="6" width="13.75" customWidth="1"/>
    <col min="7" max="7" width="16" customWidth="1"/>
    <col min="8" max="8" width="15.375" customWidth="1"/>
    <col min="9" max="9" width="9.125" customWidth="1"/>
    <col min="13" max="13" width="28.75" customWidth="1"/>
  </cols>
  <sheetData>
    <row r="1" customHeight="1" spans="1:12">
      <c r="A1" s="1" t="s">
        <v>0</v>
      </c>
      <c r="B1" s="2"/>
      <c r="C1" s="2"/>
      <c r="D1" s="3"/>
      <c r="E1" s="2"/>
      <c r="F1" s="3"/>
      <c r="G1" s="3"/>
      <c r="H1" s="3"/>
      <c r="I1" s="2"/>
      <c r="J1" s="3"/>
      <c r="K1" s="2"/>
      <c r="L1" s="2"/>
    </row>
    <row r="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4</v>
      </c>
      <c r="C3" s="5" t="s">
        <v>151</v>
      </c>
      <c r="D3" s="5" t="s">
        <v>152</v>
      </c>
      <c r="E3" s="6" t="s">
        <v>153</v>
      </c>
      <c r="F3" s="5" t="s">
        <v>154</v>
      </c>
      <c r="G3" s="5" t="s">
        <v>155</v>
      </c>
      <c r="H3" s="6" t="s">
        <v>156</v>
      </c>
      <c r="I3" s="6" t="s">
        <v>157</v>
      </c>
      <c r="J3" s="5" t="s">
        <v>158</v>
      </c>
      <c r="K3" s="5" t="s">
        <v>159</v>
      </c>
      <c r="L3" s="9" t="s">
        <v>160</v>
      </c>
      <c r="M3" s="9" t="s">
        <v>15</v>
      </c>
    </row>
    <row r="4" customHeight="1" spans="1:13">
      <c r="A4" s="7">
        <v>1</v>
      </c>
      <c r="B4" s="7" t="s">
        <v>161</v>
      </c>
      <c r="C4" s="7" t="s">
        <v>162</v>
      </c>
      <c r="D4" s="7" t="s">
        <v>163</v>
      </c>
      <c r="E4" s="8" t="s">
        <v>164</v>
      </c>
      <c r="F4" s="7" t="s">
        <v>165</v>
      </c>
      <c r="G4" s="7" t="s">
        <v>165</v>
      </c>
      <c r="H4" s="8" t="s">
        <v>166</v>
      </c>
      <c r="I4" s="8">
        <f>56/112</f>
        <v>0.5</v>
      </c>
      <c r="J4" s="7">
        <v>0.1513</v>
      </c>
      <c r="K4" s="7">
        <v>112</v>
      </c>
      <c r="L4" s="10">
        <f>J4*K4</f>
        <v>16.9456</v>
      </c>
      <c r="M4" s="11" t="s">
        <v>26</v>
      </c>
    </row>
    <row r="5" customHeight="1" spans="1:13">
      <c r="A5" s="7">
        <v>2</v>
      </c>
      <c r="B5" s="7" t="s">
        <v>167</v>
      </c>
      <c r="C5" s="7" t="s">
        <v>168</v>
      </c>
      <c r="D5" s="7" t="s">
        <v>169</v>
      </c>
      <c r="E5" s="8" t="s">
        <v>170</v>
      </c>
      <c r="F5" s="7" t="s">
        <v>165</v>
      </c>
      <c r="G5" s="7" t="s">
        <v>165</v>
      </c>
      <c r="H5" s="8" t="s">
        <v>166</v>
      </c>
      <c r="I5" s="8">
        <v>0.5</v>
      </c>
      <c r="J5" s="7">
        <v>0.1402</v>
      </c>
      <c r="K5" s="7">
        <v>112</v>
      </c>
      <c r="L5" s="10">
        <f t="shared" ref="L5:L18" si="0">K5*J5</f>
        <v>15.7024</v>
      </c>
      <c r="M5" s="11" t="s">
        <v>26</v>
      </c>
    </row>
    <row r="6" customHeight="1" spans="1:13">
      <c r="A6" s="7">
        <v>3</v>
      </c>
      <c r="B6" s="7" t="s">
        <v>171</v>
      </c>
      <c r="C6" s="7" t="s">
        <v>172</v>
      </c>
      <c r="D6" s="7" t="s">
        <v>173</v>
      </c>
      <c r="E6" s="8" t="s">
        <v>174</v>
      </c>
      <c r="F6" s="7" t="s">
        <v>165</v>
      </c>
      <c r="G6" s="7" t="s">
        <v>165</v>
      </c>
      <c r="H6" s="8" t="s">
        <v>175</v>
      </c>
      <c r="I6" s="8">
        <f>210/140</f>
        <v>1.5</v>
      </c>
      <c r="J6" s="7">
        <v>0.4377</v>
      </c>
      <c r="K6" s="7">
        <v>140</v>
      </c>
      <c r="L6" s="10">
        <f t="shared" si="0"/>
        <v>61.278</v>
      </c>
      <c r="M6" s="11" t="s">
        <v>26</v>
      </c>
    </row>
    <row r="7" customHeight="1" spans="1:13">
      <c r="A7" s="7">
        <v>4</v>
      </c>
      <c r="B7" s="7" t="s">
        <v>176</v>
      </c>
      <c r="C7" s="7" t="s">
        <v>177</v>
      </c>
      <c r="D7" s="7" t="s">
        <v>178</v>
      </c>
      <c r="E7" s="8" t="s">
        <v>179</v>
      </c>
      <c r="F7" s="7" t="s">
        <v>165</v>
      </c>
      <c r="G7" s="7" t="s">
        <v>165</v>
      </c>
      <c r="H7" s="8" t="s">
        <v>175</v>
      </c>
      <c r="I7" s="8">
        <v>1.5</v>
      </c>
      <c r="J7" s="7">
        <v>0.5026</v>
      </c>
      <c r="K7" s="7">
        <v>140</v>
      </c>
      <c r="L7" s="10">
        <f t="shared" si="0"/>
        <v>70.364</v>
      </c>
      <c r="M7" s="11" t="s">
        <v>26</v>
      </c>
    </row>
    <row r="8" customHeight="1" spans="1:13">
      <c r="A8" s="7">
        <v>5</v>
      </c>
      <c r="B8" s="7" t="s">
        <v>180</v>
      </c>
      <c r="C8" s="7" t="s">
        <v>181</v>
      </c>
      <c r="D8" s="7" t="s">
        <v>182</v>
      </c>
      <c r="E8" s="8" t="s">
        <v>183</v>
      </c>
      <c r="F8" s="7" t="s">
        <v>165</v>
      </c>
      <c r="G8" s="7" t="s">
        <v>165</v>
      </c>
      <c r="H8" s="8" t="s">
        <v>184</v>
      </c>
      <c r="I8" s="8">
        <f>2625/150</f>
        <v>17.5</v>
      </c>
      <c r="J8" s="7">
        <v>4.2035</v>
      </c>
      <c r="K8" s="7">
        <v>150</v>
      </c>
      <c r="L8" s="10">
        <f t="shared" si="0"/>
        <v>630.525</v>
      </c>
      <c r="M8" s="11" t="s">
        <v>26</v>
      </c>
    </row>
    <row r="9" customHeight="1" spans="1:13">
      <c r="A9" s="7">
        <v>6</v>
      </c>
      <c r="B9" s="7" t="s">
        <v>185</v>
      </c>
      <c r="C9" s="7" t="s">
        <v>186</v>
      </c>
      <c r="D9" s="7" t="s">
        <v>187</v>
      </c>
      <c r="E9" s="8" t="s">
        <v>188</v>
      </c>
      <c r="F9" s="7" t="s">
        <v>165</v>
      </c>
      <c r="G9" s="7" t="s">
        <v>165</v>
      </c>
      <c r="H9" s="8" t="s">
        <v>189</v>
      </c>
      <c r="I9" s="8">
        <f>154/140</f>
        <v>1.1</v>
      </c>
      <c r="J9" s="7">
        <v>0.2935</v>
      </c>
      <c r="K9" s="7">
        <v>140</v>
      </c>
      <c r="L9" s="10">
        <f t="shared" si="0"/>
        <v>41.09</v>
      </c>
      <c r="M9" s="11" t="s">
        <v>26</v>
      </c>
    </row>
    <row r="10" customHeight="1" spans="1:13">
      <c r="A10" s="7">
        <v>7</v>
      </c>
      <c r="B10" s="7" t="s">
        <v>190</v>
      </c>
      <c r="C10" s="7" t="s">
        <v>191</v>
      </c>
      <c r="D10" s="7" t="s">
        <v>192</v>
      </c>
      <c r="E10" s="8" t="s">
        <v>193</v>
      </c>
      <c r="F10" s="7" t="s">
        <v>165</v>
      </c>
      <c r="G10" s="7" t="s">
        <v>165</v>
      </c>
      <c r="H10" s="8" t="s">
        <v>194</v>
      </c>
      <c r="I10" s="8">
        <f>154/140</f>
        <v>1.1</v>
      </c>
      <c r="J10" s="7">
        <v>0.2953</v>
      </c>
      <c r="K10" s="7">
        <v>140</v>
      </c>
      <c r="L10" s="10">
        <f t="shared" si="0"/>
        <v>41.342</v>
      </c>
      <c r="M10" s="11" t="s">
        <v>26</v>
      </c>
    </row>
    <row r="11" customHeight="1" spans="1:13">
      <c r="A11" s="7">
        <v>8</v>
      </c>
      <c r="B11" s="7" t="s">
        <v>195</v>
      </c>
      <c r="C11" s="7" t="s">
        <v>196</v>
      </c>
      <c r="D11" s="7" t="s">
        <v>197</v>
      </c>
      <c r="E11" s="8" t="s">
        <v>198</v>
      </c>
      <c r="F11" s="7" t="s">
        <v>165</v>
      </c>
      <c r="G11" s="7" t="s">
        <v>165</v>
      </c>
      <c r="H11" s="8" t="s">
        <v>194</v>
      </c>
      <c r="I11" s="8">
        <f>254.8/140</f>
        <v>1.82</v>
      </c>
      <c r="J11" s="7">
        <v>0.5357</v>
      </c>
      <c r="K11" s="7">
        <v>140</v>
      </c>
      <c r="L11" s="10">
        <f t="shared" si="0"/>
        <v>74.998</v>
      </c>
      <c r="M11" s="11" t="s">
        <v>26</v>
      </c>
    </row>
    <row r="12" customHeight="1" spans="1:13">
      <c r="A12" s="7">
        <v>9</v>
      </c>
      <c r="B12" s="7" t="s">
        <v>199</v>
      </c>
      <c r="C12" s="7" t="s">
        <v>200</v>
      </c>
      <c r="D12" s="7" t="s">
        <v>201</v>
      </c>
      <c r="E12" s="8" t="s">
        <v>202</v>
      </c>
      <c r="F12" s="7" t="s">
        <v>165</v>
      </c>
      <c r="G12" s="7" t="s">
        <v>165</v>
      </c>
      <c r="H12" s="8" t="s">
        <v>194</v>
      </c>
      <c r="I12" s="8">
        <f>175/140</f>
        <v>1.25</v>
      </c>
      <c r="J12" s="7">
        <v>0.381</v>
      </c>
      <c r="K12" s="7">
        <v>140</v>
      </c>
      <c r="L12" s="10">
        <f t="shared" si="0"/>
        <v>53.34</v>
      </c>
      <c r="M12" s="11" t="s">
        <v>26</v>
      </c>
    </row>
    <row r="13" customHeight="1" spans="1:13">
      <c r="A13" s="7">
        <v>10</v>
      </c>
      <c r="B13" s="7" t="s">
        <v>203</v>
      </c>
      <c r="C13" s="7" t="s">
        <v>204</v>
      </c>
      <c r="D13" s="7" t="s">
        <v>205</v>
      </c>
      <c r="E13" s="8" t="s">
        <v>206</v>
      </c>
      <c r="F13" s="7" t="s">
        <v>165</v>
      </c>
      <c r="G13" s="7" t="s">
        <v>165</v>
      </c>
      <c r="H13" s="8" t="s">
        <v>194</v>
      </c>
      <c r="I13" s="8">
        <f>554.4/140</f>
        <v>3.96</v>
      </c>
      <c r="J13" s="7">
        <v>1.4152</v>
      </c>
      <c r="K13" s="7">
        <v>140</v>
      </c>
      <c r="L13" s="10">
        <f t="shared" si="0"/>
        <v>198.128</v>
      </c>
      <c r="M13" s="11" t="s">
        <v>26</v>
      </c>
    </row>
    <row r="14" customHeight="1" spans="1:13">
      <c r="A14" s="7">
        <v>11</v>
      </c>
      <c r="B14" s="7" t="s">
        <v>207</v>
      </c>
      <c r="C14" s="7" t="s">
        <v>208</v>
      </c>
      <c r="D14" s="7" t="s">
        <v>209</v>
      </c>
      <c r="E14" s="8" t="s">
        <v>210</v>
      </c>
      <c r="F14" s="7" t="s">
        <v>165</v>
      </c>
      <c r="G14" s="7" t="s">
        <v>165</v>
      </c>
      <c r="H14" s="8" t="s">
        <v>175</v>
      </c>
      <c r="I14" s="8">
        <v>1.9286</v>
      </c>
      <c r="J14" s="7">
        <v>0.5086</v>
      </c>
      <c r="K14" s="7">
        <v>140</v>
      </c>
      <c r="L14" s="10">
        <f t="shared" si="0"/>
        <v>71.204</v>
      </c>
      <c r="M14" s="11" t="s">
        <v>26</v>
      </c>
    </row>
    <row r="15" customHeight="1" spans="1:13">
      <c r="A15" s="7">
        <v>12</v>
      </c>
      <c r="B15" s="7" t="s">
        <v>211</v>
      </c>
      <c r="C15" s="7" t="s">
        <v>212</v>
      </c>
      <c r="D15" s="7" t="s">
        <v>213</v>
      </c>
      <c r="E15" s="8" t="s">
        <v>214</v>
      </c>
      <c r="F15" s="7" t="s">
        <v>165</v>
      </c>
      <c r="G15" s="7" t="s">
        <v>165</v>
      </c>
      <c r="H15" s="8" t="s">
        <v>215</v>
      </c>
      <c r="I15" s="8">
        <f>151.2/112</f>
        <v>1.35</v>
      </c>
      <c r="J15" s="7">
        <v>0.4316</v>
      </c>
      <c r="K15" s="7">
        <v>112</v>
      </c>
      <c r="L15" s="10">
        <f t="shared" si="0"/>
        <v>48.3392</v>
      </c>
      <c r="M15" s="11" t="s">
        <v>26</v>
      </c>
    </row>
    <row r="16" customHeight="1" spans="1:13">
      <c r="A16" s="7">
        <v>13</v>
      </c>
      <c r="B16" s="7" t="s">
        <v>216</v>
      </c>
      <c r="C16" s="7" t="s">
        <v>217</v>
      </c>
      <c r="D16" s="7" t="s">
        <v>218</v>
      </c>
      <c r="E16" s="8" t="s">
        <v>219</v>
      </c>
      <c r="F16" s="7" t="s">
        <v>165</v>
      </c>
      <c r="G16" s="7" t="s">
        <v>165</v>
      </c>
      <c r="H16" s="8" t="s">
        <v>220</v>
      </c>
      <c r="I16" s="8">
        <v>2.7009</v>
      </c>
      <c r="J16" s="7">
        <v>0.7928</v>
      </c>
      <c r="K16" s="7">
        <v>112</v>
      </c>
      <c r="L16" s="10">
        <f t="shared" si="0"/>
        <v>88.7936</v>
      </c>
      <c r="M16" s="11" t="s">
        <v>26</v>
      </c>
    </row>
    <row r="17" customHeight="1" spans="1:13">
      <c r="A17" s="7">
        <v>14</v>
      </c>
      <c r="B17" s="7" t="s">
        <v>221</v>
      </c>
      <c r="C17" s="7" t="s">
        <v>222</v>
      </c>
      <c r="D17" s="7" t="s">
        <v>223</v>
      </c>
      <c r="E17" s="8" t="s">
        <v>224</v>
      </c>
      <c r="F17" s="7" t="s">
        <v>165</v>
      </c>
      <c r="G17" s="7" t="s">
        <v>165</v>
      </c>
      <c r="H17" s="8" t="s">
        <v>184</v>
      </c>
      <c r="I17" s="8">
        <f>1275/150</f>
        <v>8.5</v>
      </c>
      <c r="J17" s="7">
        <v>2.3137</v>
      </c>
      <c r="K17" s="7">
        <v>150</v>
      </c>
      <c r="L17" s="10">
        <f t="shared" si="0"/>
        <v>347.055</v>
      </c>
      <c r="M17" s="11" t="s">
        <v>26</v>
      </c>
    </row>
    <row r="18" customHeight="1" spans="1:13">
      <c r="A18" s="7">
        <v>15</v>
      </c>
      <c r="B18" s="7" t="s">
        <v>225</v>
      </c>
      <c r="C18" s="7" t="s">
        <v>226</v>
      </c>
      <c r="D18" s="7" t="s">
        <v>227</v>
      </c>
      <c r="E18" s="8" t="s">
        <v>228</v>
      </c>
      <c r="F18" s="7" t="s">
        <v>165</v>
      </c>
      <c r="G18" s="7" t="s">
        <v>165</v>
      </c>
      <c r="H18" s="8" t="s">
        <v>229</v>
      </c>
      <c r="I18" s="8">
        <f>1650/150</f>
        <v>11</v>
      </c>
      <c r="J18" s="7">
        <v>3.4697</v>
      </c>
      <c r="K18" s="7">
        <v>150</v>
      </c>
      <c r="L18" s="10">
        <f t="shared" si="0"/>
        <v>520.455</v>
      </c>
      <c r="M18" s="11" t="s">
        <v>26</v>
      </c>
    </row>
  </sheetData>
  <autoFilter ref="A1:L18">
    <extLst/>
  </autoFilter>
  <mergeCells count="1">
    <mergeCell ref="A2:M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高值</vt:lpstr>
      <vt:lpstr>试剂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尚斌</cp:lastModifiedBy>
  <dcterms:created xsi:type="dcterms:W3CDTF">2022-11-01T00:54:00Z</dcterms:created>
  <dcterms:modified xsi:type="dcterms:W3CDTF">2024-01-31T02:28:54Z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E7694CC39CD54B688B0C4BFAB4736FEF_13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