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70" windowHeight="10635"/>
  </bookViews>
  <sheets>
    <sheet name="Sheet2" sheetId="2" r:id="rId1"/>
  </sheets>
  <definedNames>
    <definedName name="_xlnm._FilterDatabase" localSheetId="0" hidden="1">Sheet2!$A$4:$K$22</definedName>
  </definedNames>
  <calcPr calcId="144525"/>
</workbook>
</file>

<file path=xl/sharedStrings.xml><?xml version="1.0" encoding="utf-8"?>
<sst xmlns="http://schemas.openxmlformats.org/spreadsheetml/2006/main" count="788" uniqueCount="81">
  <si>
    <t>附件2</t>
  </si>
  <si>
    <t>联盟地区各省首年约定采购量</t>
  </si>
  <si>
    <t>江西省首年约定采购量基数、相应比例约定采购量(单位:片/粒/支/瓶/袋)</t>
  </si>
  <si>
    <t>序号</t>
  </si>
  <si>
    <t>品种名称</t>
  </si>
  <si>
    <t>剂型</t>
  </si>
  <si>
    <t>规格</t>
  </si>
  <si>
    <t>首年约定采购量计算基数</t>
  </si>
  <si>
    <t>50%采购量</t>
  </si>
  <si>
    <t>40%采购量</t>
  </si>
  <si>
    <t>35%采购量</t>
  </si>
  <si>
    <t>25%采购量</t>
  </si>
  <si>
    <t>15%采购量</t>
  </si>
  <si>
    <t>备注</t>
  </si>
  <si>
    <t>复方乳酸钠葡萄糖</t>
  </si>
  <si>
    <t>注射剂</t>
  </si>
  <si>
    <t>500ml</t>
  </si>
  <si>
    <t>黄体酮</t>
  </si>
  <si>
    <t>1ml:10mg</t>
  </si>
  <si>
    <t>1ml:20mg</t>
  </si>
  <si>
    <t>1ml:50mg</t>
  </si>
  <si>
    <t>曲唑酮</t>
  </si>
  <si>
    <t>口服常释剂型</t>
  </si>
  <si>
    <t>25mg</t>
  </si>
  <si>
    <t>50mg</t>
  </si>
  <si>
    <t>维生素D2</t>
  </si>
  <si>
    <t>1ml:10mg(40万IU)</t>
  </si>
  <si>
    <t>1ml:5mg(20万IU)</t>
  </si>
  <si>
    <t>碘化油</t>
  </si>
  <si>
    <t>10ml</t>
  </si>
  <si>
    <t>氯膦酸二钠</t>
  </si>
  <si>
    <t>0.2g</t>
  </si>
  <si>
    <t>利福喷丁</t>
  </si>
  <si>
    <t>0.15g</t>
  </si>
  <si>
    <t>曲安奈德益康唑</t>
  </si>
  <si>
    <t>乳膏剂</t>
  </si>
  <si>
    <t>10g(曲安奈德0.1%和硝酸益康唑1%)</t>
  </si>
  <si>
    <t>抗感染</t>
  </si>
  <si>
    <t>11g(曲安奈德0.1%和硝酸益康唑1%)</t>
  </si>
  <si>
    <t>15g(曲安奈德0.1%和硝酸益康唑1%)</t>
  </si>
  <si>
    <t>20g(曲安奈德0.1%和硝酸益康唑1%)</t>
  </si>
  <si>
    <t>24g(曲安奈德0.1%和硝酸益康唑1%)</t>
  </si>
  <si>
    <t>25g(曲安奈德0.1%和硝酸益康唑1%)</t>
  </si>
  <si>
    <t>30g(曲安奈德0.1%和硝酸益康唑1%)</t>
  </si>
  <si>
    <t>安徽省首年约定采购量基数、相应比例约定采购量(单位:片/粒/支/瓶/袋)</t>
  </si>
  <si>
    <r>
      <rPr>
        <b/>
        <sz val="10"/>
        <rFont val="Times New Roman"/>
        <charset val="134"/>
      </rPr>
      <t>50%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</si>
  <si>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40%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</si>
  <si>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35%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</si>
  <si>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25%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</si>
  <si>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15%</t>
    </r>
    <r>
      <rPr>
        <b/>
        <sz val="10"/>
        <rFont val="宋体"/>
        <charset val="134"/>
      </rPr>
      <t>采购量</t>
    </r>
  </si>
  <si>
    <t>1000ml</t>
  </si>
  <si>
    <t>0.1g</t>
  </si>
  <si>
    <t>0.4g</t>
  </si>
  <si>
    <t>0.3g</t>
  </si>
  <si>
    <t>12g(曲安奈德0.1%和硝酸益康唑1%)</t>
  </si>
  <si>
    <t>13g(曲安奈德0.1%和硝酸益康唑1%)</t>
  </si>
  <si>
    <t>14g(曲安奈德0.1%和硝酸益康唑1%)</t>
  </si>
  <si>
    <t>16g(曲安奈德0.1%和硝酸益康唑1%)</t>
  </si>
  <si>
    <t>17g(曲安奈德0.1%和硝酸益康唑1%)</t>
  </si>
  <si>
    <t>18g(曲安奈德0.1%和硝酸益康唑1%)</t>
  </si>
  <si>
    <t>19g(曲安奈德0.1%和硝酸益康唑1%)</t>
  </si>
  <si>
    <t>21g(曲安奈德0.1%和硝酸益康唑1%)</t>
  </si>
  <si>
    <t>22g(曲安奈德0.1%和硝酸益康唑1%)</t>
  </si>
  <si>
    <t>23g(曲安奈德0.1%和硝酸益康唑1%)</t>
  </si>
  <si>
    <t>26g(曲安奈德0.1%和硝酸益康唑1%)</t>
  </si>
  <si>
    <t>27g(曲安奈德0.1%和硝酸益康唑1%)</t>
  </si>
  <si>
    <t>28g(曲安奈德0.1%和硝酸益康唑1%)</t>
  </si>
  <si>
    <t>29g(曲安奈德0.1%和硝酸益康唑1%)</t>
  </si>
  <si>
    <t>32g(曲安奈德0.1%和硝酸益康唑1%)</t>
  </si>
  <si>
    <t>35g(曲安奈德0.1%和硝酸益康唑1%)</t>
  </si>
  <si>
    <t>贵州省首年约定采购量基数、相应比例约定采购量(单位:片/粒/支/瓶/袋)</t>
  </si>
  <si>
    <t>广西壮族自治区首年约定采购量基数、相应比例约定采购量(单位:片/粒/支/瓶/袋)</t>
  </si>
  <si>
    <t>海南省首年约定采购量基数、相应比例约定采购量(单位:片/粒/支/瓶/袋)</t>
  </si>
  <si>
    <t>河南省首年约定采购量基数、相应比例约定采购量(单位:片/粒/支/瓶/袋)</t>
  </si>
  <si>
    <t>黑龙江省首年约定采购量基数、相应比例约定采购量(单位:片/粒/支/瓶/袋)</t>
  </si>
  <si>
    <t>辽宁省首年约定采购量基数、相应比例约定采购量(单位:片/粒/支/瓶/袋)</t>
  </si>
  <si>
    <t>陕西省首年约定采购量基数、相应比例约定采购量(单位:片/粒/支/瓶/袋)</t>
  </si>
  <si>
    <t>四川省首年约定采购量基数、相应比例约定采购量(单位:片/粒/支/瓶/袋)</t>
  </si>
  <si>
    <t>西藏省首年约定采购量基数、相应比例约定采购量(单位:片/粒/支/瓶/袋)</t>
  </si>
  <si>
    <t>新疆建设兵团首年约定采购量基数、相应比例约定采购量(单位:片/粒/支/瓶/袋)</t>
  </si>
  <si>
    <t>新疆维吾尔自治区首年约定采购量基数、相应比例约定采购量(单位:片/粒/支/瓶/袋)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</si>
</sst>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方正小标宋简体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4" borderId="4" applyNumberFormat="false" applyAlignment="false" applyProtection="false">
      <alignment vertical="center"/>
    </xf>
    <xf numFmtId="0" fontId="24" fillId="20" borderId="10" applyNumberFormat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8" fillId="4" borderId="8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8" fillId="29" borderId="8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vertical="center"/>
    </xf>
    <xf numFmtId="0" fontId="0" fillId="0" borderId="0" xfId="0" applyFont="true" applyAlignme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 wrapText="true"/>
    </xf>
    <xf numFmtId="176" fontId="9" fillId="0" borderId="1" xfId="0" applyNumberFormat="true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6"/>
  <sheetViews>
    <sheetView tabSelected="1" workbookViewId="0">
      <pane ySplit="4" topLeftCell="A5" activePane="bottomLeft" state="frozen"/>
      <selection/>
      <selection pane="bottomLeft" activeCell="C8" sqref="C8"/>
    </sheetView>
  </sheetViews>
  <sheetFormatPr defaultColWidth="9" defaultRowHeight="13.5"/>
  <cols>
    <col min="1" max="1" width="9" style="2"/>
    <col min="2" max="2" width="15.1083333333333" style="2" customWidth="true"/>
    <col min="3" max="3" width="17.6666666666667" style="2" customWidth="true"/>
    <col min="4" max="4" width="31.1916666666667" style="2" customWidth="true"/>
    <col min="5" max="5" width="14.0583333333333" style="2" customWidth="true"/>
    <col min="6" max="6" width="11.175" style="2" customWidth="true"/>
    <col min="7" max="7" width="10.4833333333333" style="2" customWidth="true"/>
    <col min="8" max="8" width="9.95" style="2" customWidth="true"/>
    <col min="9" max="9" width="13.1166666666667" style="2" customWidth="true"/>
    <col min="10" max="10" width="12.125" style="2" customWidth="true"/>
    <col min="11" max="11" width="11.3083333333333" style="2" customWidth="true"/>
  </cols>
  <sheetData>
    <row r="1" ht="21" customHeight="true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6" customHeight="true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true" ht="26" customHeight="true" spans="1:11">
      <c r="A3" s="6" t="s">
        <v>2</v>
      </c>
      <c r="B3" s="6"/>
      <c r="C3" s="6"/>
      <c r="D3" s="6"/>
      <c r="E3" s="6"/>
      <c r="F3" s="17"/>
      <c r="G3" s="17"/>
      <c r="H3" s="17"/>
      <c r="I3" s="17"/>
      <c r="J3" s="17"/>
      <c r="K3" s="6"/>
    </row>
    <row r="4" s="1" customFormat="true" ht="24" spans="1:11">
      <c r="A4" s="7" t="s">
        <v>3</v>
      </c>
      <c r="B4" s="7" t="s">
        <v>4</v>
      </c>
      <c r="C4" s="7" t="s">
        <v>5</v>
      </c>
      <c r="D4" s="7" t="s">
        <v>6</v>
      </c>
      <c r="E4" s="6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</row>
    <row r="5" ht="16.5" spans="1:11">
      <c r="A5" s="8">
        <v>1</v>
      </c>
      <c r="B5" s="9" t="s">
        <v>14</v>
      </c>
      <c r="C5" s="10" t="s">
        <v>15</v>
      </c>
      <c r="D5" s="11" t="s">
        <v>16</v>
      </c>
      <c r="E5" s="18">
        <v>28216</v>
      </c>
      <c r="F5" s="19">
        <f>E5*50%</f>
        <v>14108</v>
      </c>
      <c r="G5" s="19"/>
      <c r="H5" s="19"/>
      <c r="I5" s="19">
        <f>E5*25%</f>
        <v>7054</v>
      </c>
      <c r="J5" s="19"/>
      <c r="K5" s="22"/>
    </row>
    <row r="6" ht="16.5" spans="1:11">
      <c r="A6" s="12">
        <v>2</v>
      </c>
      <c r="B6" s="10" t="s">
        <v>17</v>
      </c>
      <c r="C6" s="10" t="s">
        <v>15</v>
      </c>
      <c r="D6" s="11" t="s">
        <v>18</v>
      </c>
      <c r="E6" s="18">
        <v>3697</v>
      </c>
      <c r="F6" s="19">
        <f t="shared" ref="F6:F15" si="0">E6*50%</f>
        <v>1848.5</v>
      </c>
      <c r="G6" s="19"/>
      <c r="H6" s="19"/>
      <c r="I6" s="19">
        <f t="shared" ref="I6:I15" si="1">E6*25%</f>
        <v>924.25</v>
      </c>
      <c r="J6" s="19"/>
      <c r="K6" s="22"/>
    </row>
    <row r="7" ht="16.5" spans="1:11">
      <c r="A7" s="12"/>
      <c r="B7" s="10"/>
      <c r="C7" s="10" t="s">
        <v>15</v>
      </c>
      <c r="D7" s="11" t="s">
        <v>19</v>
      </c>
      <c r="E7" s="18">
        <v>1652340</v>
      </c>
      <c r="F7" s="19">
        <f t="shared" si="0"/>
        <v>826170</v>
      </c>
      <c r="G7" s="19"/>
      <c r="H7" s="19"/>
      <c r="I7" s="19">
        <f t="shared" si="1"/>
        <v>413085</v>
      </c>
      <c r="J7" s="19"/>
      <c r="K7" s="22"/>
    </row>
    <row r="8" ht="16.5" spans="1:11">
      <c r="A8" s="12"/>
      <c r="B8" s="10"/>
      <c r="C8" s="10" t="s">
        <v>15</v>
      </c>
      <c r="D8" s="11" t="s">
        <v>20</v>
      </c>
      <c r="E8" s="18">
        <v>200</v>
      </c>
      <c r="F8" s="19">
        <f t="shared" si="0"/>
        <v>100</v>
      </c>
      <c r="G8" s="19"/>
      <c r="H8" s="19"/>
      <c r="I8" s="19">
        <f t="shared" si="1"/>
        <v>50</v>
      </c>
      <c r="J8" s="19"/>
      <c r="K8" s="22"/>
    </row>
    <row r="9" ht="16.5" spans="1:11">
      <c r="A9" s="12">
        <v>3</v>
      </c>
      <c r="B9" s="10" t="s">
        <v>21</v>
      </c>
      <c r="C9" s="10" t="s">
        <v>22</v>
      </c>
      <c r="D9" s="11" t="s">
        <v>23</v>
      </c>
      <c r="E9" s="18">
        <v>251820</v>
      </c>
      <c r="F9" s="19">
        <f t="shared" si="0"/>
        <v>125910</v>
      </c>
      <c r="G9" s="19"/>
      <c r="H9" s="19"/>
      <c r="I9" s="19">
        <f t="shared" si="1"/>
        <v>62955</v>
      </c>
      <c r="J9" s="19"/>
      <c r="K9" s="22"/>
    </row>
    <row r="10" ht="16.5" spans="1:11">
      <c r="A10" s="12"/>
      <c r="B10" s="12"/>
      <c r="C10" s="10" t="s">
        <v>22</v>
      </c>
      <c r="D10" s="11" t="s">
        <v>24</v>
      </c>
      <c r="E10" s="18">
        <v>1564829</v>
      </c>
      <c r="F10" s="19">
        <f t="shared" si="0"/>
        <v>782414.5</v>
      </c>
      <c r="G10" s="19"/>
      <c r="H10" s="19"/>
      <c r="I10" s="19">
        <f t="shared" si="1"/>
        <v>391207.25</v>
      </c>
      <c r="J10" s="19"/>
      <c r="K10" s="22"/>
    </row>
    <row r="11" ht="16.5" spans="1:11">
      <c r="A11" s="8">
        <v>4</v>
      </c>
      <c r="B11" s="9" t="s">
        <v>25</v>
      </c>
      <c r="C11" s="10" t="s">
        <v>15</v>
      </c>
      <c r="D11" s="11" t="s">
        <v>26</v>
      </c>
      <c r="E11" s="18">
        <v>1272</v>
      </c>
      <c r="F11" s="19">
        <f t="shared" si="0"/>
        <v>636</v>
      </c>
      <c r="G11" s="19"/>
      <c r="H11" s="19"/>
      <c r="I11" s="19">
        <f t="shared" si="1"/>
        <v>318</v>
      </c>
      <c r="J11" s="19"/>
      <c r="K11" s="22"/>
    </row>
    <row r="12" ht="16.5" spans="1:11">
      <c r="A12" s="13"/>
      <c r="B12" s="13"/>
      <c r="C12" s="10" t="s">
        <v>15</v>
      </c>
      <c r="D12" s="11" t="s">
        <v>27</v>
      </c>
      <c r="E12" s="18">
        <v>131359</v>
      </c>
      <c r="F12" s="19">
        <f t="shared" si="0"/>
        <v>65679.5</v>
      </c>
      <c r="G12" s="19"/>
      <c r="H12" s="19"/>
      <c r="I12" s="19">
        <f t="shared" si="1"/>
        <v>32839.75</v>
      </c>
      <c r="J12" s="19"/>
      <c r="K12" s="22"/>
    </row>
    <row r="13" ht="16.5" spans="1:11">
      <c r="A13" s="8">
        <v>5</v>
      </c>
      <c r="B13" s="9" t="s">
        <v>28</v>
      </c>
      <c r="C13" s="10" t="s">
        <v>15</v>
      </c>
      <c r="D13" s="11" t="s">
        <v>29</v>
      </c>
      <c r="E13" s="18">
        <v>2542</v>
      </c>
      <c r="F13" s="19">
        <f t="shared" si="0"/>
        <v>1271</v>
      </c>
      <c r="G13" s="19"/>
      <c r="H13" s="19"/>
      <c r="I13" s="19">
        <f t="shared" si="1"/>
        <v>635.5</v>
      </c>
      <c r="J13" s="19"/>
      <c r="K13" s="22"/>
    </row>
    <row r="14" ht="16.5" spans="1:11">
      <c r="A14" s="8">
        <v>6</v>
      </c>
      <c r="B14" s="9" t="s">
        <v>30</v>
      </c>
      <c r="C14" s="10" t="s">
        <v>22</v>
      </c>
      <c r="D14" s="11" t="s">
        <v>31</v>
      </c>
      <c r="E14" s="18">
        <v>154061</v>
      </c>
      <c r="F14" s="19">
        <f t="shared" si="0"/>
        <v>77030.5</v>
      </c>
      <c r="G14" s="19"/>
      <c r="H14" s="19"/>
      <c r="I14" s="19">
        <f t="shared" si="1"/>
        <v>38515.25</v>
      </c>
      <c r="J14" s="19"/>
      <c r="K14" s="22"/>
    </row>
    <row r="15" ht="16.5" spans="1:11">
      <c r="A15" s="8">
        <v>7</v>
      </c>
      <c r="B15" s="9" t="s">
        <v>32</v>
      </c>
      <c r="C15" s="10" t="s">
        <v>22</v>
      </c>
      <c r="D15" s="11" t="s">
        <v>33</v>
      </c>
      <c r="E15" s="18">
        <v>986221</v>
      </c>
      <c r="F15" s="19">
        <f t="shared" si="0"/>
        <v>493110.5</v>
      </c>
      <c r="G15" s="19"/>
      <c r="H15" s="19"/>
      <c r="I15" s="19">
        <f t="shared" si="1"/>
        <v>246555.25</v>
      </c>
      <c r="J15" s="19"/>
      <c r="K15" s="19"/>
    </row>
    <row r="16" ht="16.5" spans="1:11">
      <c r="A16" s="12">
        <v>8</v>
      </c>
      <c r="B16" s="10" t="s">
        <v>34</v>
      </c>
      <c r="C16" s="10" t="s">
        <v>35</v>
      </c>
      <c r="D16" s="11" t="s">
        <v>36</v>
      </c>
      <c r="E16" s="18">
        <v>5220</v>
      </c>
      <c r="F16" s="19"/>
      <c r="G16" s="19">
        <f>E16*40%</f>
        <v>2088</v>
      </c>
      <c r="H16" s="19">
        <f>E16*35%</f>
        <v>1827</v>
      </c>
      <c r="I16" s="19"/>
      <c r="J16" s="19">
        <f>E16*15%</f>
        <v>783</v>
      </c>
      <c r="K16" s="22" t="s">
        <v>37</v>
      </c>
    </row>
    <row r="17" ht="16.5" spans="1:11">
      <c r="A17" s="12"/>
      <c r="B17" s="10"/>
      <c r="C17" s="10" t="s">
        <v>35</v>
      </c>
      <c r="D17" s="11" t="s">
        <v>38</v>
      </c>
      <c r="E17" s="18">
        <v>150</v>
      </c>
      <c r="F17" s="19"/>
      <c r="G17" s="19">
        <f t="shared" ref="G17:G22" si="2">E17*40%</f>
        <v>60</v>
      </c>
      <c r="H17" s="19">
        <f t="shared" ref="H17:H22" si="3">E17*35%</f>
        <v>52.5</v>
      </c>
      <c r="I17" s="19"/>
      <c r="J17" s="19">
        <f t="shared" ref="J17:J22" si="4">E17*15%</f>
        <v>22.5</v>
      </c>
      <c r="K17" s="22" t="s">
        <v>37</v>
      </c>
    </row>
    <row r="18" ht="16.5" spans="1:11">
      <c r="A18" s="12"/>
      <c r="B18" s="10"/>
      <c r="C18" s="10" t="s">
        <v>35</v>
      </c>
      <c r="D18" s="11" t="s">
        <v>39</v>
      </c>
      <c r="E18" s="18">
        <v>178436</v>
      </c>
      <c r="F18" s="19"/>
      <c r="G18" s="19">
        <f t="shared" si="2"/>
        <v>71374.4</v>
      </c>
      <c r="H18" s="19">
        <f t="shared" si="3"/>
        <v>62452.6</v>
      </c>
      <c r="I18" s="19"/>
      <c r="J18" s="19">
        <f t="shared" si="4"/>
        <v>26765.4</v>
      </c>
      <c r="K18" s="22" t="s">
        <v>37</v>
      </c>
    </row>
    <row r="19" ht="16.5" spans="1:11">
      <c r="A19" s="12"/>
      <c r="B19" s="10"/>
      <c r="C19" s="10" t="s">
        <v>35</v>
      </c>
      <c r="D19" s="11" t="s">
        <v>40</v>
      </c>
      <c r="E19" s="18">
        <v>1670</v>
      </c>
      <c r="F19" s="19"/>
      <c r="G19" s="19">
        <f t="shared" si="2"/>
        <v>668</v>
      </c>
      <c r="H19" s="19">
        <f t="shared" si="3"/>
        <v>584.5</v>
      </c>
      <c r="I19" s="19"/>
      <c r="J19" s="19">
        <f t="shared" si="4"/>
        <v>250.5</v>
      </c>
      <c r="K19" s="22" t="s">
        <v>37</v>
      </c>
    </row>
    <row r="20" ht="16.5" spans="1:11">
      <c r="A20" s="12"/>
      <c r="B20" s="10"/>
      <c r="C20" s="10" t="s">
        <v>35</v>
      </c>
      <c r="D20" s="11" t="s">
        <v>41</v>
      </c>
      <c r="E20" s="18">
        <v>50</v>
      </c>
      <c r="F20" s="19"/>
      <c r="G20" s="19">
        <f t="shared" si="2"/>
        <v>20</v>
      </c>
      <c r="H20" s="19">
        <f t="shared" si="3"/>
        <v>17.5</v>
      </c>
      <c r="I20" s="19"/>
      <c r="J20" s="19">
        <f t="shared" si="4"/>
        <v>7.5</v>
      </c>
      <c r="K20" s="22" t="s">
        <v>37</v>
      </c>
    </row>
    <row r="21" ht="16.5" spans="1:11">
      <c r="A21" s="12"/>
      <c r="B21" s="10"/>
      <c r="C21" s="10" t="s">
        <v>35</v>
      </c>
      <c r="D21" s="11" t="s">
        <v>42</v>
      </c>
      <c r="E21" s="18">
        <v>3150</v>
      </c>
      <c r="F21" s="19"/>
      <c r="G21" s="19">
        <f t="shared" si="2"/>
        <v>1260</v>
      </c>
      <c r="H21" s="19">
        <f t="shared" si="3"/>
        <v>1102.5</v>
      </c>
      <c r="I21" s="19"/>
      <c r="J21" s="19">
        <f t="shared" si="4"/>
        <v>472.5</v>
      </c>
      <c r="K21" s="22" t="s">
        <v>37</v>
      </c>
    </row>
    <row r="22" ht="16.5" spans="1:11">
      <c r="A22" s="12"/>
      <c r="B22" s="10"/>
      <c r="C22" s="10" t="s">
        <v>35</v>
      </c>
      <c r="D22" s="11" t="s">
        <v>43</v>
      </c>
      <c r="E22" s="18">
        <v>1055</v>
      </c>
      <c r="F22" s="19"/>
      <c r="G22" s="19">
        <f t="shared" si="2"/>
        <v>422</v>
      </c>
      <c r="H22" s="19">
        <f t="shared" si="3"/>
        <v>369.25</v>
      </c>
      <c r="I22" s="19"/>
      <c r="J22" s="19">
        <f t="shared" si="4"/>
        <v>158.25</v>
      </c>
      <c r="K22" s="22" t="s">
        <v>37</v>
      </c>
    </row>
    <row r="25" ht="41" customHeight="true" spans="1:11">
      <c r="A25" s="14" t="s">
        <v>44</v>
      </c>
      <c r="B25" s="15"/>
      <c r="C25" s="15"/>
      <c r="D25" s="15"/>
      <c r="E25" s="15"/>
      <c r="F25" s="20"/>
      <c r="G25" s="20"/>
      <c r="H25" s="20"/>
      <c r="I25" s="20"/>
      <c r="J25" s="20"/>
      <c r="K25" s="15"/>
    </row>
    <row r="26" ht="41" customHeight="true" spans="1:11">
      <c r="A26" s="7" t="s">
        <v>3</v>
      </c>
      <c r="B26" s="7" t="s">
        <v>4</v>
      </c>
      <c r="C26" s="7" t="s">
        <v>5</v>
      </c>
      <c r="D26" s="7" t="s">
        <v>6</v>
      </c>
      <c r="E26" s="6" t="s">
        <v>7</v>
      </c>
      <c r="F26" s="21" t="s">
        <v>45</v>
      </c>
      <c r="G26" s="21" t="s">
        <v>46</v>
      </c>
      <c r="H26" s="21" t="s">
        <v>47</v>
      </c>
      <c r="I26" s="21" t="s">
        <v>48</v>
      </c>
      <c r="J26" s="21" t="s">
        <v>49</v>
      </c>
      <c r="K26" s="6" t="s">
        <v>13</v>
      </c>
    </row>
    <row r="27" ht="16.5" spans="1:11">
      <c r="A27" s="8">
        <v>1</v>
      </c>
      <c r="B27" s="9" t="s">
        <v>14</v>
      </c>
      <c r="C27" s="10" t="s">
        <v>15</v>
      </c>
      <c r="D27" s="11" t="s">
        <v>16</v>
      </c>
      <c r="E27" s="18">
        <v>12627</v>
      </c>
      <c r="F27" s="19">
        <f>E27*50%</f>
        <v>6313.5</v>
      </c>
      <c r="G27" s="19"/>
      <c r="H27" s="19"/>
      <c r="I27" s="19">
        <f>E27*25%</f>
        <v>3156.75</v>
      </c>
      <c r="J27" s="19"/>
      <c r="K27" s="22"/>
    </row>
    <row r="28" ht="16.5" spans="1:11">
      <c r="A28" s="13"/>
      <c r="B28" s="13"/>
      <c r="C28" s="10" t="s">
        <v>15</v>
      </c>
      <c r="D28" s="11" t="s">
        <v>50</v>
      </c>
      <c r="E28" s="18">
        <v>1</v>
      </c>
      <c r="F28" s="19">
        <f t="shared" ref="F28:F41" si="5">E28*50%</f>
        <v>0.5</v>
      </c>
      <c r="G28" s="19"/>
      <c r="H28" s="19"/>
      <c r="I28" s="19">
        <f t="shared" ref="I28:I41" si="6">E28*25%</f>
        <v>0.25</v>
      </c>
      <c r="J28" s="19"/>
      <c r="K28" s="22"/>
    </row>
    <row r="29" ht="16.5" spans="1:11">
      <c r="A29" s="8">
        <v>2</v>
      </c>
      <c r="B29" s="9" t="s">
        <v>17</v>
      </c>
      <c r="C29" s="10" t="s">
        <v>15</v>
      </c>
      <c r="D29" s="11" t="s">
        <v>18</v>
      </c>
      <c r="E29" s="18">
        <v>132281</v>
      </c>
      <c r="F29" s="19">
        <f t="shared" si="5"/>
        <v>66140.5</v>
      </c>
      <c r="G29" s="19"/>
      <c r="H29" s="19"/>
      <c r="I29" s="19">
        <f t="shared" si="6"/>
        <v>33070.25</v>
      </c>
      <c r="J29" s="19"/>
      <c r="K29" s="22"/>
    </row>
    <row r="30" ht="16.5" spans="1:11">
      <c r="A30" s="13"/>
      <c r="B30" s="13"/>
      <c r="C30" s="10" t="s">
        <v>15</v>
      </c>
      <c r="D30" s="11" t="s">
        <v>19</v>
      </c>
      <c r="E30" s="18">
        <v>1305211</v>
      </c>
      <c r="F30" s="19">
        <f t="shared" si="5"/>
        <v>652605.5</v>
      </c>
      <c r="G30" s="19"/>
      <c r="H30" s="19"/>
      <c r="I30" s="19">
        <f t="shared" si="6"/>
        <v>326302.75</v>
      </c>
      <c r="J30" s="19"/>
      <c r="K30" s="22"/>
    </row>
    <row r="31" ht="16.5" spans="1:11">
      <c r="A31" s="13"/>
      <c r="B31" s="13"/>
      <c r="C31" s="10" t="s">
        <v>15</v>
      </c>
      <c r="D31" s="11" t="s">
        <v>20</v>
      </c>
      <c r="E31" s="18">
        <v>1</v>
      </c>
      <c r="F31" s="19">
        <f t="shared" si="5"/>
        <v>0.5</v>
      </c>
      <c r="G31" s="19"/>
      <c r="H31" s="19"/>
      <c r="I31" s="19">
        <f t="shared" si="6"/>
        <v>0.25</v>
      </c>
      <c r="J31" s="19"/>
      <c r="K31" s="22"/>
    </row>
    <row r="32" ht="16.5" spans="1:11">
      <c r="A32" s="8">
        <v>3</v>
      </c>
      <c r="B32" s="9" t="s">
        <v>21</v>
      </c>
      <c r="C32" s="10" t="s">
        <v>22</v>
      </c>
      <c r="D32" s="11" t="s">
        <v>51</v>
      </c>
      <c r="E32" s="18">
        <v>1</v>
      </c>
      <c r="F32" s="19">
        <f t="shared" si="5"/>
        <v>0.5</v>
      </c>
      <c r="G32" s="19"/>
      <c r="H32" s="19"/>
      <c r="I32" s="19">
        <f t="shared" si="6"/>
        <v>0.25</v>
      </c>
      <c r="J32" s="19"/>
      <c r="K32" s="22"/>
    </row>
    <row r="33" ht="16.5" spans="1:11">
      <c r="A33" s="13"/>
      <c r="B33" s="13"/>
      <c r="C33" s="10" t="s">
        <v>22</v>
      </c>
      <c r="D33" s="11" t="s">
        <v>23</v>
      </c>
      <c r="E33" s="18">
        <v>1</v>
      </c>
      <c r="F33" s="19">
        <f t="shared" si="5"/>
        <v>0.5</v>
      </c>
      <c r="G33" s="19"/>
      <c r="H33" s="19"/>
      <c r="I33" s="19">
        <f t="shared" si="6"/>
        <v>0.25</v>
      </c>
      <c r="J33" s="19"/>
      <c r="K33" s="22"/>
    </row>
    <row r="34" ht="16.5" spans="1:11">
      <c r="A34" s="13"/>
      <c r="B34" s="13"/>
      <c r="C34" s="10" t="s">
        <v>22</v>
      </c>
      <c r="D34" s="11" t="s">
        <v>24</v>
      </c>
      <c r="E34" s="18">
        <v>2433607</v>
      </c>
      <c r="F34" s="19">
        <f t="shared" si="5"/>
        <v>1216803.5</v>
      </c>
      <c r="G34" s="19"/>
      <c r="H34" s="19"/>
      <c r="I34" s="19">
        <f t="shared" si="6"/>
        <v>608401.75</v>
      </c>
      <c r="J34" s="19"/>
      <c r="K34" s="19"/>
    </row>
    <row r="35" ht="16.5" spans="1:11">
      <c r="A35" s="8">
        <v>4</v>
      </c>
      <c r="B35" s="9" t="s">
        <v>25</v>
      </c>
      <c r="C35" s="10" t="s">
        <v>15</v>
      </c>
      <c r="D35" s="11" t="s">
        <v>26</v>
      </c>
      <c r="E35" s="18">
        <v>4162</v>
      </c>
      <c r="F35" s="19">
        <f t="shared" si="5"/>
        <v>2081</v>
      </c>
      <c r="G35" s="19"/>
      <c r="H35" s="19"/>
      <c r="I35" s="19">
        <f t="shared" si="6"/>
        <v>1040.5</v>
      </c>
      <c r="J35" s="19"/>
      <c r="K35" s="19"/>
    </row>
    <row r="36" ht="16.5" spans="1:11">
      <c r="A36" s="13"/>
      <c r="B36" s="13"/>
      <c r="C36" s="10" t="s">
        <v>15</v>
      </c>
      <c r="D36" s="11" t="s">
        <v>27</v>
      </c>
      <c r="E36" s="18">
        <v>149476</v>
      </c>
      <c r="F36" s="19">
        <f t="shared" si="5"/>
        <v>74738</v>
      </c>
      <c r="G36" s="19"/>
      <c r="H36" s="19"/>
      <c r="I36" s="19">
        <f t="shared" si="6"/>
        <v>37369</v>
      </c>
      <c r="J36" s="19"/>
      <c r="K36" s="19"/>
    </row>
    <row r="37" ht="16.5" spans="1:11">
      <c r="A37" s="8">
        <v>5</v>
      </c>
      <c r="B37" s="9" t="s">
        <v>28</v>
      </c>
      <c r="C37" s="10" t="s">
        <v>15</v>
      </c>
      <c r="D37" s="11" t="s">
        <v>29</v>
      </c>
      <c r="E37" s="18">
        <v>518</v>
      </c>
      <c r="F37" s="19">
        <f t="shared" si="5"/>
        <v>259</v>
      </c>
      <c r="G37" s="19"/>
      <c r="H37" s="19"/>
      <c r="I37" s="19">
        <f t="shared" si="6"/>
        <v>129.5</v>
      </c>
      <c r="J37" s="19"/>
      <c r="K37" s="19"/>
    </row>
    <row r="38" ht="16.5" spans="1:11">
      <c r="A38" s="8">
        <v>6</v>
      </c>
      <c r="B38" s="9" t="s">
        <v>30</v>
      </c>
      <c r="C38" s="10" t="s">
        <v>22</v>
      </c>
      <c r="D38" s="11" t="s">
        <v>31</v>
      </c>
      <c r="E38" s="18">
        <v>1</v>
      </c>
      <c r="F38" s="19">
        <f t="shared" si="5"/>
        <v>0.5</v>
      </c>
      <c r="G38" s="19"/>
      <c r="H38" s="19"/>
      <c r="I38" s="19">
        <f t="shared" si="6"/>
        <v>0.25</v>
      </c>
      <c r="J38" s="19"/>
      <c r="K38" s="19"/>
    </row>
    <row r="39" ht="16.5" spans="1:11">
      <c r="A39" s="13"/>
      <c r="B39" s="13"/>
      <c r="C39" s="10" t="s">
        <v>22</v>
      </c>
      <c r="D39" s="11" t="s">
        <v>52</v>
      </c>
      <c r="E39" s="18">
        <v>1</v>
      </c>
      <c r="F39" s="19">
        <f t="shared" si="5"/>
        <v>0.5</v>
      </c>
      <c r="G39" s="19"/>
      <c r="H39" s="19"/>
      <c r="I39" s="19">
        <f t="shared" si="6"/>
        <v>0.25</v>
      </c>
      <c r="J39" s="19"/>
      <c r="K39" s="19"/>
    </row>
    <row r="40" ht="16.5" spans="1:11">
      <c r="A40" s="8">
        <v>7</v>
      </c>
      <c r="B40" s="9" t="s">
        <v>32</v>
      </c>
      <c r="C40" s="10" t="s">
        <v>22</v>
      </c>
      <c r="D40" s="11" t="s">
        <v>33</v>
      </c>
      <c r="E40" s="18">
        <v>641766</v>
      </c>
      <c r="F40" s="19">
        <f t="shared" si="5"/>
        <v>320883</v>
      </c>
      <c r="G40" s="19"/>
      <c r="H40" s="19"/>
      <c r="I40" s="19">
        <f t="shared" si="6"/>
        <v>160441.5</v>
      </c>
      <c r="J40" s="19"/>
      <c r="K40" s="19"/>
    </row>
    <row r="41" ht="16.5" spans="1:11">
      <c r="A41" s="13"/>
      <c r="B41" s="13"/>
      <c r="C41" s="10" t="s">
        <v>22</v>
      </c>
      <c r="D41" s="11" t="s">
        <v>53</v>
      </c>
      <c r="E41" s="18">
        <v>1</v>
      </c>
      <c r="F41" s="19">
        <f t="shared" si="5"/>
        <v>0.5</v>
      </c>
      <c r="G41" s="19"/>
      <c r="H41" s="19"/>
      <c r="I41" s="19">
        <f t="shared" si="6"/>
        <v>0.25</v>
      </c>
      <c r="J41" s="19"/>
      <c r="K41" s="22"/>
    </row>
    <row r="42" ht="16.5" spans="1:11">
      <c r="A42" s="12">
        <v>8</v>
      </c>
      <c r="B42" s="10" t="s">
        <v>34</v>
      </c>
      <c r="C42" s="10" t="s">
        <v>35</v>
      </c>
      <c r="D42" s="11" t="s">
        <v>36</v>
      </c>
      <c r="E42" s="18">
        <v>13871</v>
      </c>
      <c r="F42" s="19"/>
      <c r="G42" s="19">
        <f>E42*40%</f>
        <v>5548.4</v>
      </c>
      <c r="H42" s="19">
        <f>E42*40%</f>
        <v>5548.4</v>
      </c>
      <c r="I42" s="19"/>
      <c r="J42" s="19">
        <f>E42*15%</f>
        <v>2080.65</v>
      </c>
      <c r="K42" s="22" t="s">
        <v>37</v>
      </c>
    </row>
    <row r="43" ht="16.5" spans="1:11">
      <c r="A43" s="12"/>
      <c r="B43" s="10"/>
      <c r="C43" s="10" t="s">
        <v>35</v>
      </c>
      <c r="D43" s="11" t="s">
        <v>38</v>
      </c>
      <c r="E43" s="18">
        <v>1</v>
      </c>
      <c r="F43" s="19"/>
      <c r="G43" s="19">
        <f t="shared" ref="G43:G64" si="7">E43*40%</f>
        <v>0.4</v>
      </c>
      <c r="H43" s="19">
        <f t="shared" ref="H43:H64" si="8">E43*40%</f>
        <v>0.4</v>
      </c>
      <c r="I43" s="19"/>
      <c r="J43" s="19">
        <f t="shared" ref="J43:J64" si="9">E43*15%</f>
        <v>0.15</v>
      </c>
      <c r="K43" s="22" t="s">
        <v>37</v>
      </c>
    </row>
    <row r="44" ht="16.5" spans="1:11">
      <c r="A44" s="12"/>
      <c r="B44" s="10"/>
      <c r="C44" s="10" t="s">
        <v>35</v>
      </c>
      <c r="D44" s="11" t="s">
        <v>54</v>
      </c>
      <c r="E44" s="18">
        <v>1</v>
      </c>
      <c r="F44" s="19"/>
      <c r="G44" s="19">
        <f t="shared" si="7"/>
        <v>0.4</v>
      </c>
      <c r="H44" s="19">
        <f t="shared" si="8"/>
        <v>0.4</v>
      </c>
      <c r="I44" s="19"/>
      <c r="J44" s="19">
        <f t="shared" si="9"/>
        <v>0.15</v>
      </c>
      <c r="K44" s="22" t="s">
        <v>37</v>
      </c>
    </row>
    <row r="45" ht="16.5" spans="1:11">
      <c r="A45" s="12"/>
      <c r="B45" s="10"/>
      <c r="C45" s="10" t="s">
        <v>35</v>
      </c>
      <c r="D45" s="11" t="s">
        <v>55</v>
      </c>
      <c r="E45" s="18">
        <v>1</v>
      </c>
      <c r="F45" s="19"/>
      <c r="G45" s="19">
        <f t="shared" si="7"/>
        <v>0.4</v>
      </c>
      <c r="H45" s="19">
        <f t="shared" si="8"/>
        <v>0.4</v>
      </c>
      <c r="I45" s="19"/>
      <c r="J45" s="19">
        <f t="shared" si="9"/>
        <v>0.15</v>
      </c>
      <c r="K45" s="22" t="s">
        <v>37</v>
      </c>
    </row>
    <row r="46" ht="16.5" spans="1:11">
      <c r="A46" s="12"/>
      <c r="B46" s="10"/>
      <c r="C46" s="10" t="s">
        <v>35</v>
      </c>
      <c r="D46" s="11" t="s">
        <v>56</v>
      </c>
      <c r="E46" s="18">
        <v>1021</v>
      </c>
      <c r="F46" s="19"/>
      <c r="G46" s="19">
        <f t="shared" si="7"/>
        <v>408.4</v>
      </c>
      <c r="H46" s="19">
        <f t="shared" si="8"/>
        <v>408.4</v>
      </c>
      <c r="I46" s="19"/>
      <c r="J46" s="19">
        <f t="shared" si="9"/>
        <v>153.15</v>
      </c>
      <c r="K46" s="22" t="s">
        <v>37</v>
      </c>
    </row>
    <row r="47" ht="16.5" spans="1:11">
      <c r="A47" s="12"/>
      <c r="B47" s="10"/>
      <c r="C47" s="10" t="s">
        <v>35</v>
      </c>
      <c r="D47" s="11" t="s">
        <v>39</v>
      </c>
      <c r="E47" s="18">
        <v>279029</v>
      </c>
      <c r="F47" s="19"/>
      <c r="G47" s="19">
        <f t="shared" si="7"/>
        <v>111611.6</v>
      </c>
      <c r="H47" s="19">
        <f t="shared" si="8"/>
        <v>111611.6</v>
      </c>
      <c r="I47" s="19"/>
      <c r="J47" s="19">
        <f t="shared" si="9"/>
        <v>41854.35</v>
      </c>
      <c r="K47" s="22" t="s">
        <v>37</v>
      </c>
    </row>
    <row r="48" ht="16.5" spans="1:11">
      <c r="A48" s="12"/>
      <c r="B48" s="10"/>
      <c r="C48" s="10" t="s">
        <v>35</v>
      </c>
      <c r="D48" s="11" t="s">
        <v>57</v>
      </c>
      <c r="E48" s="18">
        <v>91</v>
      </c>
      <c r="F48" s="19"/>
      <c r="G48" s="19">
        <f t="shared" si="7"/>
        <v>36.4</v>
      </c>
      <c r="H48" s="19">
        <f t="shared" si="8"/>
        <v>36.4</v>
      </c>
      <c r="I48" s="19"/>
      <c r="J48" s="19">
        <f t="shared" si="9"/>
        <v>13.65</v>
      </c>
      <c r="K48" s="22" t="s">
        <v>37</v>
      </c>
    </row>
    <row r="49" ht="16.5" spans="1:11">
      <c r="A49" s="12"/>
      <c r="B49" s="10"/>
      <c r="C49" s="10" t="s">
        <v>35</v>
      </c>
      <c r="D49" s="11" t="s">
        <v>58</v>
      </c>
      <c r="E49" s="18">
        <v>1</v>
      </c>
      <c r="F49" s="19"/>
      <c r="G49" s="19">
        <f t="shared" si="7"/>
        <v>0.4</v>
      </c>
      <c r="H49" s="19">
        <f t="shared" si="8"/>
        <v>0.4</v>
      </c>
      <c r="I49" s="19"/>
      <c r="J49" s="19">
        <f t="shared" si="9"/>
        <v>0.15</v>
      </c>
      <c r="K49" s="22" t="s">
        <v>37</v>
      </c>
    </row>
    <row r="50" ht="16.5" spans="1:11">
      <c r="A50" s="12"/>
      <c r="B50" s="10"/>
      <c r="C50" s="10" t="s">
        <v>35</v>
      </c>
      <c r="D50" s="11" t="s">
        <v>59</v>
      </c>
      <c r="E50" s="18">
        <v>601</v>
      </c>
      <c r="F50" s="19"/>
      <c r="G50" s="19">
        <f t="shared" si="7"/>
        <v>240.4</v>
      </c>
      <c r="H50" s="19">
        <f t="shared" si="8"/>
        <v>240.4</v>
      </c>
      <c r="I50" s="19"/>
      <c r="J50" s="19">
        <f t="shared" si="9"/>
        <v>90.15</v>
      </c>
      <c r="K50" s="22" t="s">
        <v>37</v>
      </c>
    </row>
    <row r="51" ht="16.5" spans="1:11">
      <c r="A51" s="12"/>
      <c r="B51" s="10"/>
      <c r="C51" s="10" t="s">
        <v>35</v>
      </c>
      <c r="D51" s="11" t="s">
        <v>60</v>
      </c>
      <c r="E51" s="18">
        <v>1</v>
      </c>
      <c r="F51" s="19"/>
      <c r="G51" s="19">
        <f t="shared" si="7"/>
        <v>0.4</v>
      </c>
      <c r="H51" s="19">
        <f t="shared" si="8"/>
        <v>0.4</v>
      </c>
      <c r="I51" s="19"/>
      <c r="J51" s="19">
        <f t="shared" si="9"/>
        <v>0.15</v>
      </c>
      <c r="K51" s="22" t="s">
        <v>37</v>
      </c>
    </row>
    <row r="52" ht="16.5" spans="1:11">
      <c r="A52" s="12"/>
      <c r="B52" s="10"/>
      <c r="C52" s="10" t="s">
        <v>35</v>
      </c>
      <c r="D52" s="11" t="s">
        <v>40</v>
      </c>
      <c r="E52" s="18">
        <v>1514</v>
      </c>
      <c r="F52" s="19"/>
      <c r="G52" s="19">
        <f t="shared" si="7"/>
        <v>605.6</v>
      </c>
      <c r="H52" s="19">
        <f t="shared" si="8"/>
        <v>605.6</v>
      </c>
      <c r="I52" s="19"/>
      <c r="J52" s="19">
        <f t="shared" si="9"/>
        <v>227.1</v>
      </c>
      <c r="K52" s="22" t="s">
        <v>37</v>
      </c>
    </row>
    <row r="53" ht="16.5" spans="1:11">
      <c r="A53" s="12"/>
      <c r="B53" s="10"/>
      <c r="C53" s="10" t="s">
        <v>35</v>
      </c>
      <c r="D53" s="11" t="s">
        <v>61</v>
      </c>
      <c r="E53" s="18">
        <v>1</v>
      </c>
      <c r="F53" s="19"/>
      <c r="G53" s="19">
        <f t="shared" si="7"/>
        <v>0.4</v>
      </c>
      <c r="H53" s="19">
        <f t="shared" si="8"/>
        <v>0.4</v>
      </c>
      <c r="I53" s="19"/>
      <c r="J53" s="19">
        <f t="shared" si="9"/>
        <v>0.15</v>
      </c>
      <c r="K53" s="22" t="s">
        <v>37</v>
      </c>
    </row>
    <row r="54" ht="16.5" spans="1:11">
      <c r="A54" s="12"/>
      <c r="B54" s="10"/>
      <c r="C54" s="10" t="s">
        <v>35</v>
      </c>
      <c r="D54" s="11" t="s">
        <v>62</v>
      </c>
      <c r="E54" s="18">
        <v>1</v>
      </c>
      <c r="F54" s="19"/>
      <c r="G54" s="19">
        <f t="shared" si="7"/>
        <v>0.4</v>
      </c>
      <c r="H54" s="19">
        <f t="shared" si="8"/>
        <v>0.4</v>
      </c>
      <c r="I54" s="19"/>
      <c r="J54" s="19">
        <f t="shared" si="9"/>
        <v>0.15</v>
      </c>
      <c r="K54" s="22" t="s">
        <v>37</v>
      </c>
    </row>
    <row r="55" ht="16.5" spans="1:11">
      <c r="A55" s="12"/>
      <c r="B55" s="10"/>
      <c r="C55" s="10" t="s">
        <v>35</v>
      </c>
      <c r="D55" s="11" t="s">
        <v>63</v>
      </c>
      <c r="E55" s="18">
        <v>1</v>
      </c>
      <c r="F55" s="19"/>
      <c r="G55" s="19">
        <f t="shared" si="7"/>
        <v>0.4</v>
      </c>
      <c r="H55" s="19">
        <f t="shared" si="8"/>
        <v>0.4</v>
      </c>
      <c r="I55" s="19"/>
      <c r="J55" s="19">
        <f t="shared" si="9"/>
        <v>0.15</v>
      </c>
      <c r="K55" s="22" t="s">
        <v>37</v>
      </c>
    </row>
    <row r="56" ht="16.5" spans="1:11">
      <c r="A56" s="12"/>
      <c r="B56" s="10"/>
      <c r="C56" s="10" t="s">
        <v>35</v>
      </c>
      <c r="D56" s="11" t="s">
        <v>41</v>
      </c>
      <c r="E56" s="18">
        <v>1</v>
      </c>
      <c r="F56" s="19"/>
      <c r="G56" s="19">
        <f t="shared" si="7"/>
        <v>0.4</v>
      </c>
      <c r="H56" s="19">
        <f t="shared" si="8"/>
        <v>0.4</v>
      </c>
      <c r="I56" s="19"/>
      <c r="J56" s="19">
        <f t="shared" si="9"/>
        <v>0.15</v>
      </c>
      <c r="K56" s="22" t="s">
        <v>37</v>
      </c>
    </row>
    <row r="57" ht="16.5" spans="1:11">
      <c r="A57" s="12"/>
      <c r="B57" s="10"/>
      <c r="C57" s="10" t="s">
        <v>35</v>
      </c>
      <c r="D57" s="11" t="s">
        <v>42</v>
      </c>
      <c r="E57" s="18">
        <v>2237</v>
      </c>
      <c r="F57" s="19"/>
      <c r="G57" s="19">
        <f t="shared" si="7"/>
        <v>894.8</v>
      </c>
      <c r="H57" s="19">
        <f t="shared" si="8"/>
        <v>894.8</v>
      </c>
      <c r="I57" s="19"/>
      <c r="J57" s="19">
        <f t="shared" si="9"/>
        <v>335.55</v>
      </c>
      <c r="K57" s="22" t="s">
        <v>37</v>
      </c>
    </row>
    <row r="58" ht="16.5" spans="1:11">
      <c r="A58" s="12"/>
      <c r="B58" s="10"/>
      <c r="C58" s="10" t="s">
        <v>35</v>
      </c>
      <c r="D58" s="11" t="s">
        <v>64</v>
      </c>
      <c r="E58" s="18">
        <v>1</v>
      </c>
      <c r="F58" s="19"/>
      <c r="G58" s="19">
        <f t="shared" si="7"/>
        <v>0.4</v>
      </c>
      <c r="H58" s="19">
        <f t="shared" si="8"/>
        <v>0.4</v>
      </c>
      <c r="I58" s="19"/>
      <c r="J58" s="19">
        <f t="shared" si="9"/>
        <v>0.15</v>
      </c>
      <c r="K58" s="22" t="s">
        <v>37</v>
      </c>
    </row>
    <row r="59" ht="16.5" spans="1:11">
      <c r="A59" s="12"/>
      <c r="B59" s="10"/>
      <c r="C59" s="10" t="s">
        <v>35</v>
      </c>
      <c r="D59" s="11" t="s">
        <v>65</v>
      </c>
      <c r="E59" s="18">
        <v>1</v>
      </c>
      <c r="F59" s="19"/>
      <c r="G59" s="19">
        <f t="shared" si="7"/>
        <v>0.4</v>
      </c>
      <c r="H59" s="19">
        <f t="shared" si="8"/>
        <v>0.4</v>
      </c>
      <c r="I59" s="19"/>
      <c r="J59" s="19">
        <f t="shared" si="9"/>
        <v>0.15</v>
      </c>
      <c r="K59" s="22" t="s">
        <v>37</v>
      </c>
    </row>
    <row r="60" ht="16.5" spans="1:11">
      <c r="A60" s="12"/>
      <c r="B60" s="10"/>
      <c r="C60" s="10" t="s">
        <v>35</v>
      </c>
      <c r="D60" s="11" t="s">
        <v>66</v>
      </c>
      <c r="E60" s="18">
        <v>1</v>
      </c>
      <c r="F60" s="19"/>
      <c r="G60" s="19">
        <f t="shared" si="7"/>
        <v>0.4</v>
      </c>
      <c r="H60" s="19">
        <f t="shared" si="8"/>
        <v>0.4</v>
      </c>
      <c r="I60" s="19"/>
      <c r="J60" s="19">
        <f t="shared" si="9"/>
        <v>0.15</v>
      </c>
      <c r="K60" s="22" t="s">
        <v>37</v>
      </c>
    </row>
    <row r="61" ht="16.5" spans="1:11">
      <c r="A61" s="12"/>
      <c r="B61" s="10"/>
      <c r="C61" s="10" t="s">
        <v>35</v>
      </c>
      <c r="D61" s="11" t="s">
        <v>67</v>
      </c>
      <c r="E61" s="18">
        <v>1</v>
      </c>
      <c r="F61" s="19"/>
      <c r="G61" s="19">
        <f t="shared" si="7"/>
        <v>0.4</v>
      </c>
      <c r="H61" s="19">
        <f t="shared" si="8"/>
        <v>0.4</v>
      </c>
      <c r="I61" s="19"/>
      <c r="J61" s="19">
        <f t="shared" si="9"/>
        <v>0.15</v>
      </c>
      <c r="K61" s="22" t="s">
        <v>37</v>
      </c>
    </row>
    <row r="62" ht="16.5" spans="1:11">
      <c r="A62" s="12"/>
      <c r="B62" s="10"/>
      <c r="C62" s="10" t="s">
        <v>35</v>
      </c>
      <c r="D62" s="11" t="s">
        <v>43</v>
      </c>
      <c r="E62" s="18">
        <v>991</v>
      </c>
      <c r="F62" s="19"/>
      <c r="G62" s="19">
        <f t="shared" si="7"/>
        <v>396.4</v>
      </c>
      <c r="H62" s="19">
        <f t="shared" si="8"/>
        <v>396.4</v>
      </c>
      <c r="I62" s="19"/>
      <c r="J62" s="19">
        <f t="shared" si="9"/>
        <v>148.65</v>
      </c>
      <c r="K62" s="22" t="s">
        <v>37</v>
      </c>
    </row>
    <row r="63" ht="16.5" spans="1:11">
      <c r="A63" s="12"/>
      <c r="B63" s="10"/>
      <c r="C63" s="10" t="s">
        <v>35</v>
      </c>
      <c r="D63" s="16" t="s">
        <v>68</v>
      </c>
      <c r="E63" s="18">
        <v>1717</v>
      </c>
      <c r="F63" s="19"/>
      <c r="G63" s="19">
        <f t="shared" si="7"/>
        <v>686.8</v>
      </c>
      <c r="H63" s="19">
        <f t="shared" si="8"/>
        <v>686.8</v>
      </c>
      <c r="I63" s="19"/>
      <c r="J63" s="19">
        <f t="shared" si="9"/>
        <v>257.55</v>
      </c>
      <c r="K63" s="22" t="s">
        <v>37</v>
      </c>
    </row>
    <row r="64" ht="16.5" spans="1:11">
      <c r="A64" s="12"/>
      <c r="B64" s="10"/>
      <c r="C64" s="10" t="s">
        <v>35</v>
      </c>
      <c r="D64" s="16" t="s">
        <v>69</v>
      </c>
      <c r="E64" s="18">
        <v>1</v>
      </c>
      <c r="F64" s="19"/>
      <c r="G64" s="19">
        <f t="shared" si="7"/>
        <v>0.4</v>
      </c>
      <c r="H64" s="19">
        <f t="shared" si="8"/>
        <v>0.4</v>
      </c>
      <c r="I64" s="19"/>
      <c r="J64" s="19">
        <f t="shared" si="9"/>
        <v>0.15</v>
      </c>
      <c r="K64" s="22" t="s">
        <v>37</v>
      </c>
    </row>
    <row r="67" spans="1:11">
      <c r="A67" s="14" t="s">
        <v>70</v>
      </c>
      <c r="B67" s="15"/>
      <c r="C67" s="15"/>
      <c r="D67" s="15"/>
      <c r="E67" s="15"/>
      <c r="F67" s="20"/>
      <c r="G67" s="20"/>
      <c r="H67" s="20"/>
      <c r="I67" s="20"/>
      <c r="J67" s="20"/>
      <c r="K67" s="15"/>
    </row>
    <row r="68" ht="24" spans="1:11">
      <c r="A68" s="7" t="s">
        <v>3</v>
      </c>
      <c r="B68" s="7" t="s">
        <v>4</v>
      </c>
      <c r="C68" s="7" t="s">
        <v>5</v>
      </c>
      <c r="D68" s="7" t="s">
        <v>6</v>
      </c>
      <c r="E68" s="6" t="s">
        <v>7</v>
      </c>
      <c r="F68" s="21" t="s">
        <v>45</v>
      </c>
      <c r="G68" s="21" t="s">
        <v>46</v>
      </c>
      <c r="H68" s="21" t="s">
        <v>47</v>
      </c>
      <c r="I68" s="21" t="s">
        <v>48</v>
      </c>
      <c r="J68" s="21" t="s">
        <v>49</v>
      </c>
      <c r="K68" s="6" t="s">
        <v>13</v>
      </c>
    </row>
    <row r="69" ht="16.5" spans="1:11">
      <c r="A69" s="12">
        <v>1</v>
      </c>
      <c r="B69" s="10" t="s">
        <v>14</v>
      </c>
      <c r="C69" s="10" t="s">
        <v>15</v>
      </c>
      <c r="D69" s="11" t="s">
        <v>16</v>
      </c>
      <c r="E69" s="18">
        <v>12594</v>
      </c>
      <c r="F69" s="19">
        <f>E69*50%</f>
        <v>6297</v>
      </c>
      <c r="G69" s="19"/>
      <c r="H69" s="19"/>
      <c r="I69" s="19">
        <f>E69*25%</f>
        <v>3148.5</v>
      </c>
      <c r="J69" s="19"/>
      <c r="K69" s="22"/>
    </row>
    <row r="70" ht="16.5" spans="1:11">
      <c r="A70" s="12">
        <v>2</v>
      </c>
      <c r="B70" s="10" t="s">
        <v>21</v>
      </c>
      <c r="C70" s="10" t="s">
        <v>22</v>
      </c>
      <c r="D70" s="11" t="s">
        <v>24</v>
      </c>
      <c r="E70" s="18">
        <v>754092</v>
      </c>
      <c r="F70" s="19">
        <f t="shared" ref="F70:F75" si="10">E70*50%</f>
        <v>377046</v>
      </c>
      <c r="G70" s="19"/>
      <c r="H70" s="19"/>
      <c r="I70" s="19">
        <f t="shared" ref="I70:I75" si="11">E70*25%</f>
        <v>188523</v>
      </c>
      <c r="J70" s="19"/>
      <c r="K70" s="22"/>
    </row>
    <row r="71" ht="16.5" spans="1:11">
      <c r="A71" s="12">
        <v>4</v>
      </c>
      <c r="B71" s="10" t="s">
        <v>25</v>
      </c>
      <c r="C71" s="10" t="s">
        <v>15</v>
      </c>
      <c r="D71" s="11" t="s">
        <v>26</v>
      </c>
      <c r="E71" s="18">
        <v>15726</v>
      </c>
      <c r="F71" s="19">
        <f t="shared" si="10"/>
        <v>7863</v>
      </c>
      <c r="G71" s="19"/>
      <c r="H71" s="19"/>
      <c r="I71" s="19">
        <f t="shared" si="11"/>
        <v>3931.5</v>
      </c>
      <c r="J71" s="19"/>
      <c r="K71" s="19"/>
    </row>
    <row r="72" ht="16.5" spans="1:11">
      <c r="A72" s="12"/>
      <c r="B72" s="12"/>
      <c r="C72" s="10" t="s">
        <v>15</v>
      </c>
      <c r="D72" s="11" t="s">
        <v>27</v>
      </c>
      <c r="E72" s="18">
        <v>398811</v>
      </c>
      <c r="F72" s="19">
        <f t="shared" si="10"/>
        <v>199405.5</v>
      </c>
      <c r="G72" s="19"/>
      <c r="H72" s="19"/>
      <c r="I72" s="19">
        <f t="shared" si="11"/>
        <v>99702.75</v>
      </c>
      <c r="J72" s="19"/>
      <c r="K72" s="19"/>
    </row>
    <row r="73" ht="16.5" spans="1:11">
      <c r="A73" s="12">
        <v>5</v>
      </c>
      <c r="B73" s="10" t="s">
        <v>28</v>
      </c>
      <c r="C73" s="10" t="s">
        <v>15</v>
      </c>
      <c r="D73" s="11" t="s">
        <v>29</v>
      </c>
      <c r="E73" s="18">
        <v>997</v>
      </c>
      <c r="F73" s="19">
        <f t="shared" si="10"/>
        <v>498.5</v>
      </c>
      <c r="G73" s="19"/>
      <c r="H73" s="19"/>
      <c r="I73" s="19">
        <f t="shared" si="11"/>
        <v>249.25</v>
      </c>
      <c r="J73" s="19"/>
      <c r="K73" s="19"/>
    </row>
    <row r="74" ht="16.5" spans="1:11">
      <c r="A74" s="12">
        <v>6</v>
      </c>
      <c r="B74" s="10" t="s">
        <v>30</v>
      </c>
      <c r="C74" s="10" t="s">
        <v>22</v>
      </c>
      <c r="D74" s="11" t="s">
        <v>31</v>
      </c>
      <c r="E74" s="18">
        <v>10</v>
      </c>
      <c r="F74" s="19">
        <f t="shared" si="10"/>
        <v>5</v>
      </c>
      <c r="G74" s="19"/>
      <c r="H74" s="19"/>
      <c r="I74" s="19">
        <f t="shared" si="11"/>
        <v>2.5</v>
      </c>
      <c r="J74" s="19"/>
      <c r="K74" s="19"/>
    </row>
    <row r="75" ht="16.5" spans="1:11">
      <c r="A75" s="12">
        <v>7</v>
      </c>
      <c r="B75" s="10" t="s">
        <v>32</v>
      </c>
      <c r="C75" s="10" t="s">
        <v>22</v>
      </c>
      <c r="D75" s="11" t="s">
        <v>33</v>
      </c>
      <c r="E75" s="18">
        <v>428147</v>
      </c>
      <c r="F75" s="19">
        <f t="shared" si="10"/>
        <v>214073.5</v>
      </c>
      <c r="G75" s="19"/>
      <c r="H75" s="19"/>
      <c r="I75" s="19">
        <f t="shared" si="11"/>
        <v>107036.75</v>
      </c>
      <c r="J75" s="19"/>
      <c r="K75" s="19"/>
    </row>
    <row r="76" ht="16.5" spans="1:11">
      <c r="A76" s="12">
        <v>8</v>
      </c>
      <c r="B76" s="10" t="s">
        <v>34</v>
      </c>
      <c r="C76" s="10" t="s">
        <v>35</v>
      </c>
      <c r="D76" s="11" t="s">
        <v>36</v>
      </c>
      <c r="E76" s="18">
        <v>59829</v>
      </c>
      <c r="F76" s="19"/>
      <c r="G76" s="19">
        <f>E76*40%</f>
        <v>23931.6</v>
      </c>
      <c r="H76" s="19">
        <f>E76*35%</f>
        <v>20940.15</v>
      </c>
      <c r="I76" s="19"/>
      <c r="J76" s="19">
        <f>E76*15%</f>
        <v>8974.35</v>
      </c>
      <c r="K76" s="22" t="s">
        <v>37</v>
      </c>
    </row>
    <row r="77" ht="16.5" spans="1:11">
      <c r="A77" s="12"/>
      <c r="B77" s="10"/>
      <c r="C77" s="10" t="s">
        <v>35</v>
      </c>
      <c r="D77" s="11" t="s">
        <v>55</v>
      </c>
      <c r="E77" s="18">
        <v>20</v>
      </c>
      <c r="F77" s="19"/>
      <c r="G77" s="19">
        <f t="shared" ref="G77:G85" si="12">E77*40%</f>
        <v>8</v>
      </c>
      <c r="H77" s="19">
        <f t="shared" ref="H77:H85" si="13">E77*35%</f>
        <v>7</v>
      </c>
      <c r="I77" s="19"/>
      <c r="J77" s="19">
        <f t="shared" ref="J77:J85" si="14">E77*15%</f>
        <v>3</v>
      </c>
      <c r="K77" s="22" t="s">
        <v>37</v>
      </c>
    </row>
    <row r="78" ht="16.5" spans="1:11">
      <c r="A78" s="12"/>
      <c r="B78" s="10"/>
      <c r="C78" s="10" t="s">
        <v>35</v>
      </c>
      <c r="D78" s="11" t="s">
        <v>56</v>
      </c>
      <c r="E78" s="18">
        <v>50</v>
      </c>
      <c r="F78" s="19"/>
      <c r="G78" s="19">
        <f t="shared" si="12"/>
        <v>20</v>
      </c>
      <c r="H78" s="19">
        <f t="shared" si="13"/>
        <v>17.5</v>
      </c>
      <c r="I78" s="19"/>
      <c r="J78" s="19">
        <f t="shared" si="14"/>
        <v>7.5</v>
      </c>
      <c r="K78" s="22" t="s">
        <v>37</v>
      </c>
    </row>
    <row r="79" ht="16.5" spans="1:11">
      <c r="A79" s="12"/>
      <c r="B79" s="10"/>
      <c r="C79" s="10" t="s">
        <v>35</v>
      </c>
      <c r="D79" s="11" t="s">
        <v>39</v>
      </c>
      <c r="E79" s="18">
        <v>211543</v>
      </c>
      <c r="F79" s="19"/>
      <c r="G79" s="19">
        <f t="shared" si="12"/>
        <v>84617.2</v>
      </c>
      <c r="H79" s="19">
        <f t="shared" si="13"/>
        <v>74040.05</v>
      </c>
      <c r="I79" s="19"/>
      <c r="J79" s="19">
        <f t="shared" si="14"/>
        <v>31731.45</v>
      </c>
      <c r="K79" s="22" t="s">
        <v>37</v>
      </c>
    </row>
    <row r="80" ht="16.5" spans="1:11">
      <c r="A80" s="12"/>
      <c r="B80" s="10"/>
      <c r="C80" s="10" t="s">
        <v>35</v>
      </c>
      <c r="D80" s="11" t="s">
        <v>57</v>
      </c>
      <c r="E80" s="18">
        <v>160</v>
      </c>
      <c r="F80" s="19"/>
      <c r="G80" s="19">
        <f t="shared" si="12"/>
        <v>64</v>
      </c>
      <c r="H80" s="19">
        <f t="shared" si="13"/>
        <v>56</v>
      </c>
      <c r="I80" s="19"/>
      <c r="J80" s="19">
        <f t="shared" si="14"/>
        <v>24</v>
      </c>
      <c r="K80" s="22" t="s">
        <v>37</v>
      </c>
    </row>
    <row r="81" ht="16.5" spans="1:11">
      <c r="A81" s="12"/>
      <c r="B81" s="10"/>
      <c r="C81" s="10" t="s">
        <v>35</v>
      </c>
      <c r="D81" s="11" t="s">
        <v>40</v>
      </c>
      <c r="E81" s="18">
        <v>1550</v>
      </c>
      <c r="F81" s="19"/>
      <c r="G81" s="19">
        <f t="shared" si="12"/>
        <v>620</v>
      </c>
      <c r="H81" s="19">
        <f t="shared" si="13"/>
        <v>542.5</v>
      </c>
      <c r="I81" s="19"/>
      <c r="J81" s="19">
        <f t="shared" si="14"/>
        <v>232.5</v>
      </c>
      <c r="K81" s="22" t="s">
        <v>37</v>
      </c>
    </row>
    <row r="82" ht="16.5" spans="1:11">
      <c r="A82" s="12"/>
      <c r="B82" s="10"/>
      <c r="C82" s="10" t="s">
        <v>35</v>
      </c>
      <c r="D82" s="11" t="s">
        <v>42</v>
      </c>
      <c r="E82" s="18">
        <v>17995</v>
      </c>
      <c r="F82" s="19"/>
      <c r="G82" s="19">
        <f t="shared" si="12"/>
        <v>7198</v>
      </c>
      <c r="H82" s="19">
        <f t="shared" si="13"/>
        <v>6298.25</v>
      </c>
      <c r="I82" s="19"/>
      <c r="J82" s="19">
        <f t="shared" si="14"/>
        <v>2699.25</v>
      </c>
      <c r="K82" s="22" t="s">
        <v>37</v>
      </c>
    </row>
    <row r="83" ht="16.5" spans="1:11">
      <c r="A83" s="12"/>
      <c r="B83" s="10"/>
      <c r="C83" s="10" t="s">
        <v>35</v>
      </c>
      <c r="D83" s="11" t="s">
        <v>67</v>
      </c>
      <c r="E83" s="18">
        <v>248</v>
      </c>
      <c r="F83" s="19"/>
      <c r="G83" s="19">
        <f t="shared" si="12"/>
        <v>99.2</v>
      </c>
      <c r="H83" s="19">
        <f t="shared" si="13"/>
        <v>86.8</v>
      </c>
      <c r="I83" s="19"/>
      <c r="J83" s="19">
        <f t="shared" si="14"/>
        <v>37.2</v>
      </c>
      <c r="K83" s="22" t="s">
        <v>37</v>
      </c>
    </row>
    <row r="84" ht="16.5" spans="1:11">
      <c r="A84" s="12"/>
      <c r="B84" s="10"/>
      <c r="C84" s="10" t="s">
        <v>35</v>
      </c>
      <c r="D84" s="11" t="s">
        <v>43</v>
      </c>
      <c r="E84" s="18">
        <v>7019</v>
      </c>
      <c r="F84" s="19"/>
      <c r="G84" s="19">
        <f t="shared" si="12"/>
        <v>2807.6</v>
      </c>
      <c r="H84" s="19">
        <f t="shared" si="13"/>
        <v>2456.65</v>
      </c>
      <c r="I84" s="19"/>
      <c r="J84" s="19">
        <f t="shared" si="14"/>
        <v>1052.85</v>
      </c>
      <c r="K84" s="22" t="s">
        <v>37</v>
      </c>
    </row>
    <row r="85" ht="16.5" spans="1:11">
      <c r="A85" s="12"/>
      <c r="B85" s="10"/>
      <c r="C85" s="10" t="s">
        <v>35</v>
      </c>
      <c r="D85" s="16" t="s">
        <v>68</v>
      </c>
      <c r="E85" s="18">
        <v>38</v>
      </c>
      <c r="F85" s="19"/>
      <c r="G85" s="19">
        <f t="shared" si="12"/>
        <v>15.2</v>
      </c>
      <c r="H85" s="19">
        <f t="shared" si="13"/>
        <v>13.3</v>
      </c>
      <c r="I85" s="19"/>
      <c r="J85" s="19">
        <f t="shared" si="14"/>
        <v>5.7</v>
      </c>
      <c r="K85" s="22" t="s">
        <v>37</v>
      </c>
    </row>
    <row r="88" spans="1:11">
      <c r="A88" s="14" t="s">
        <v>71</v>
      </c>
      <c r="B88" s="15"/>
      <c r="C88" s="15"/>
      <c r="D88" s="15"/>
      <c r="E88" s="15"/>
      <c r="F88" s="20"/>
      <c r="G88" s="20"/>
      <c r="H88" s="20"/>
      <c r="I88" s="20"/>
      <c r="J88" s="20"/>
      <c r="K88" s="15"/>
    </row>
    <row r="89" ht="24" spans="1:11">
      <c r="A89" s="7" t="s">
        <v>3</v>
      </c>
      <c r="B89" s="7" t="s">
        <v>4</v>
      </c>
      <c r="C89" s="7" t="s">
        <v>5</v>
      </c>
      <c r="D89" s="7" t="s">
        <v>6</v>
      </c>
      <c r="E89" s="6" t="s">
        <v>7</v>
      </c>
      <c r="F89" s="21" t="s">
        <v>45</v>
      </c>
      <c r="G89" s="21" t="s">
        <v>46</v>
      </c>
      <c r="H89" s="21" t="s">
        <v>47</v>
      </c>
      <c r="I89" s="21" t="s">
        <v>48</v>
      </c>
      <c r="J89" s="21" t="s">
        <v>49</v>
      </c>
      <c r="K89" s="6" t="s">
        <v>13</v>
      </c>
    </row>
    <row r="90" ht="16.5" spans="1:11">
      <c r="A90" s="8">
        <v>1</v>
      </c>
      <c r="B90" s="9" t="s">
        <v>14</v>
      </c>
      <c r="C90" s="10" t="s">
        <v>15</v>
      </c>
      <c r="D90" s="11" t="s">
        <v>16</v>
      </c>
      <c r="E90" s="18">
        <v>92455</v>
      </c>
      <c r="F90" s="19">
        <f>E90*50%</f>
        <v>46227.5</v>
      </c>
      <c r="G90" s="19"/>
      <c r="H90" s="19"/>
      <c r="I90" s="19">
        <f>E90*25%</f>
        <v>23113.75</v>
      </c>
      <c r="J90" s="19"/>
      <c r="K90" s="22"/>
    </row>
    <row r="91" ht="16.5" spans="1:11">
      <c r="A91" s="8">
        <v>2</v>
      </c>
      <c r="B91" s="9" t="s">
        <v>17</v>
      </c>
      <c r="C91" s="10" t="s">
        <v>15</v>
      </c>
      <c r="D91" s="11" t="s">
        <v>18</v>
      </c>
      <c r="E91" s="18">
        <v>6240</v>
      </c>
      <c r="F91" s="19">
        <f t="shared" ref="F91:F103" si="15">E91*50%</f>
        <v>3120</v>
      </c>
      <c r="G91" s="19"/>
      <c r="H91" s="19"/>
      <c r="I91" s="19">
        <f t="shared" ref="I91:I103" si="16">E91*25%</f>
        <v>1560</v>
      </c>
      <c r="J91" s="19"/>
      <c r="K91" s="22"/>
    </row>
    <row r="92" ht="16.5" spans="1:11">
      <c r="A92" s="13"/>
      <c r="B92" s="13"/>
      <c r="C92" s="10" t="s">
        <v>15</v>
      </c>
      <c r="D92" s="11" t="s">
        <v>19</v>
      </c>
      <c r="E92" s="18">
        <v>2068291</v>
      </c>
      <c r="F92" s="19">
        <f t="shared" si="15"/>
        <v>1034145.5</v>
      </c>
      <c r="G92" s="19"/>
      <c r="H92" s="19"/>
      <c r="I92" s="19">
        <f t="shared" si="16"/>
        <v>517072.75</v>
      </c>
      <c r="J92" s="19"/>
      <c r="K92" s="22"/>
    </row>
    <row r="93" ht="16.5" spans="1:11">
      <c r="A93" s="13"/>
      <c r="B93" s="13"/>
      <c r="C93" s="10" t="s">
        <v>15</v>
      </c>
      <c r="D93" s="11" t="s">
        <v>20</v>
      </c>
      <c r="E93" s="18">
        <v>18460</v>
      </c>
      <c r="F93" s="19">
        <f t="shared" si="15"/>
        <v>9230</v>
      </c>
      <c r="G93" s="19"/>
      <c r="H93" s="19"/>
      <c r="I93" s="19">
        <f t="shared" si="16"/>
        <v>4615</v>
      </c>
      <c r="J93" s="19"/>
      <c r="K93" s="22"/>
    </row>
    <row r="94" ht="16.5" spans="1:11">
      <c r="A94" s="8">
        <v>3</v>
      </c>
      <c r="B94" s="9" t="s">
        <v>21</v>
      </c>
      <c r="C94" s="10" t="s">
        <v>22</v>
      </c>
      <c r="D94" s="11" t="s">
        <v>51</v>
      </c>
      <c r="E94" s="18">
        <v>126724</v>
      </c>
      <c r="F94" s="19">
        <f t="shared" si="15"/>
        <v>63362</v>
      </c>
      <c r="G94" s="19"/>
      <c r="H94" s="19"/>
      <c r="I94" s="19">
        <f t="shared" si="16"/>
        <v>31681</v>
      </c>
      <c r="J94" s="19"/>
      <c r="K94" s="22"/>
    </row>
    <row r="95" ht="16.5" spans="1:11">
      <c r="A95" s="13"/>
      <c r="B95" s="13"/>
      <c r="C95" s="10" t="s">
        <v>22</v>
      </c>
      <c r="D95" s="11" t="s">
        <v>23</v>
      </c>
      <c r="E95" s="18">
        <v>4680</v>
      </c>
      <c r="F95" s="19">
        <f t="shared" si="15"/>
        <v>2340</v>
      </c>
      <c r="G95" s="19"/>
      <c r="H95" s="19"/>
      <c r="I95" s="19">
        <f t="shared" si="16"/>
        <v>1170</v>
      </c>
      <c r="J95" s="19"/>
      <c r="K95" s="22"/>
    </row>
    <row r="96" ht="16.5" spans="1:11">
      <c r="A96" s="13"/>
      <c r="B96" s="13"/>
      <c r="C96" s="10" t="s">
        <v>22</v>
      </c>
      <c r="D96" s="11" t="s">
        <v>24</v>
      </c>
      <c r="E96" s="18">
        <v>1390372</v>
      </c>
      <c r="F96" s="19">
        <f t="shared" si="15"/>
        <v>695186</v>
      </c>
      <c r="G96" s="19"/>
      <c r="H96" s="19"/>
      <c r="I96" s="19">
        <f t="shared" si="16"/>
        <v>347593</v>
      </c>
      <c r="J96" s="19"/>
      <c r="K96" s="19"/>
    </row>
    <row r="97" ht="16.5" spans="1:11">
      <c r="A97" s="8">
        <v>4</v>
      </c>
      <c r="B97" s="9" t="s">
        <v>25</v>
      </c>
      <c r="C97" s="10" t="s">
        <v>15</v>
      </c>
      <c r="D97" s="11" t="s">
        <v>26</v>
      </c>
      <c r="E97" s="18">
        <v>8032</v>
      </c>
      <c r="F97" s="19">
        <f t="shared" si="15"/>
        <v>4016</v>
      </c>
      <c r="G97" s="19"/>
      <c r="H97" s="19"/>
      <c r="I97" s="19">
        <f t="shared" si="16"/>
        <v>2008</v>
      </c>
      <c r="J97" s="19"/>
      <c r="K97" s="19"/>
    </row>
    <row r="98" ht="16.5" spans="1:11">
      <c r="A98" s="13"/>
      <c r="B98" s="13"/>
      <c r="C98" s="10" t="s">
        <v>15</v>
      </c>
      <c r="D98" s="11" t="s">
        <v>27</v>
      </c>
      <c r="E98" s="18">
        <v>151042</v>
      </c>
      <c r="F98" s="19">
        <f t="shared" si="15"/>
        <v>75521</v>
      </c>
      <c r="G98" s="19"/>
      <c r="H98" s="19"/>
      <c r="I98" s="19">
        <f t="shared" si="16"/>
        <v>37760.5</v>
      </c>
      <c r="J98" s="19"/>
      <c r="K98" s="19"/>
    </row>
    <row r="99" ht="16.5" spans="1:11">
      <c r="A99" s="8">
        <v>5</v>
      </c>
      <c r="B99" s="9" t="s">
        <v>28</v>
      </c>
      <c r="C99" s="10" t="s">
        <v>15</v>
      </c>
      <c r="D99" s="11" t="s">
        <v>29</v>
      </c>
      <c r="E99" s="18">
        <v>3313</v>
      </c>
      <c r="F99" s="19">
        <f t="shared" si="15"/>
        <v>1656.5</v>
      </c>
      <c r="G99" s="19"/>
      <c r="H99" s="19"/>
      <c r="I99" s="19">
        <f t="shared" si="16"/>
        <v>828.25</v>
      </c>
      <c r="J99" s="19"/>
      <c r="K99" s="19"/>
    </row>
    <row r="100" ht="16.5" spans="1:11">
      <c r="A100" s="8">
        <v>6</v>
      </c>
      <c r="B100" s="9" t="s">
        <v>30</v>
      </c>
      <c r="C100" s="10" t="s">
        <v>22</v>
      </c>
      <c r="D100" s="11" t="s">
        <v>31</v>
      </c>
      <c r="E100" s="18">
        <v>280888</v>
      </c>
      <c r="F100" s="19">
        <f t="shared" si="15"/>
        <v>140444</v>
      </c>
      <c r="G100" s="19"/>
      <c r="H100" s="19"/>
      <c r="I100" s="19">
        <f t="shared" si="16"/>
        <v>70222</v>
      </c>
      <c r="J100" s="19"/>
      <c r="K100" s="19"/>
    </row>
    <row r="101" ht="16.5" spans="1:11">
      <c r="A101" s="13"/>
      <c r="B101" s="13"/>
      <c r="C101" s="10" t="s">
        <v>22</v>
      </c>
      <c r="D101" s="11" t="s">
        <v>52</v>
      </c>
      <c r="E101" s="18">
        <v>480</v>
      </c>
      <c r="F101" s="19">
        <f t="shared" si="15"/>
        <v>240</v>
      </c>
      <c r="G101" s="19"/>
      <c r="H101" s="19"/>
      <c r="I101" s="19">
        <f t="shared" si="16"/>
        <v>120</v>
      </c>
      <c r="J101" s="19"/>
      <c r="K101" s="19"/>
    </row>
    <row r="102" ht="16.5" spans="1:11">
      <c r="A102" s="8">
        <v>7</v>
      </c>
      <c r="B102" s="9" t="s">
        <v>32</v>
      </c>
      <c r="C102" s="10" t="s">
        <v>22</v>
      </c>
      <c r="D102" s="11" t="s">
        <v>33</v>
      </c>
      <c r="E102" s="18">
        <v>912858</v>
      </c>
      <c r="F102" s="19">
        <f t="shared" si="15"/>
        <v>456429</v>
      </c>
      <c r="G102" s="19"/>
      <c r="H102" s="19"/>
      <c r="I102" s="19">
        <f t="shared" si="16"/>
        <v>228214.5</v>
      </c>
      <c r="J102" s="19"/>
      <c r="K102" s="19"/>
    </row>
    <row r="103" ht="16.5" spans="1:11">
      <c r="A103" s="13"/>
      <c r="B103" s="13"/>
      <c r="C103" s="10" t="s">
        <v>22</v>
      </c>
      <c r="D103" s="11" t="s">
        <v>53</v>
      </c>
      <c r="E103" s="18">
        <v>4344</v>
      </c>
      <c r="F103" s="19">
        <f t="shared" si="15"/>
        <v>2172</v>
      </c>
      <c r="G103" s="19"/>
      <c r="H103" s="19"/>
      <c r="I103" s="19">
        <f t="shared" si="16"/>
        <v>1086</v>
      </c>
      <c r="J103" s="19"/>
      <c r="K103" s="22"/>
    </row>
    <row r="104" ht="16.5" spans="1:11">
      <c r="A104" s="12">
        <v>8</v>
      </c>
      <c r="B104" s="10" t="s">
        <v>34</v>
      </c>
      <c r="C104" s="10" t="s">
        <v>35</v>
      </c>
      <c r="D104" s="11" t="s">
        <v>36</v>
      </c>
      <c r="E104" s="18">
        <v>4634</v>
      </c>
      <c r="F104" s="19"/>
      <c r="G104" s="19">
        <f>E104*40%</f>
        <v>1853.6</v>
      </c>
      <c r="H104" s="19">
        <f>E104*35%</f>
        <v>1621.9</v>
      </c>
      <c r="I104" s="19"/>
      <c r="J104" s="19">
        <f>E104*15%</f>
        <v>695.1</v>
      </c>
      <c r="K104" s="22" t="s">
        <v>37</v>
      </c>
    </row>
    <row r="105" ht="16.5" spans="1:11">
      <c r="A105" s="12"/>
      <c r="B105" s="10"/>
      <c r="C105" s="10" t="s">
        <v>35</v>
      </c>
      <c r="D105" s="11" t="s">
        <v>39</v>
      </c>
      <c r="E105" s="18">
        <v>159101</v>
      </c>
      <c r="F105" s="19"/>
      <c r="G105" s="19">
        <f>E105*40%</f>
        <v>63640.4</v>
      </c>
      <c r="H105" s="19">
        <f>E105*35%</f>
        <v>55685.35</v>
      </c>
      <c r="I105" s="19"/>
      <c r="J105" s="19">
        <f>E105*15%</f>
        <v>23865.15</v>
      </c>
      <c r="K105" s="22" t="s">
        <v>37</v>
      </c>
    </row>
    <row r="106" ht="16.5" spans="1:11">
      <c r="A106" s="12"/>
      <c r="B106" s="10"/>
      <c r="C106" s="10" t="s">
        <v>35</v>
      </c>
      <c r="D106" s="11" t="s">
        <v>40</v>
      </c>
      <c r="E106" s="18">
        <v>1906</v>
      </c>
      <c r="F106" s="19"/>
      <c r="G106" s="19">
        <f>E106*40%</f>
        <v>762.4</v>
      </c>
      <c r="H106" s="19">
        <f>E106*35%</f>
        <v>667.1</v>
      </c>
      <c r="I106" s="19"/>
      <c r="J106" s="19">
        <f>E106*15%</f>
        <v>285.9</v>
      </c>
      <c r="K106" s="22" t="s">
        <v>37</v>
      </c>
    </row>
    <row r="107" ht="16.5" spans="1:11">
      <c r="A107" s="12"/>
      <c r="B107" s="10"/>
      <c r="C107" s="10" t="s">
        <v>35</v>
      </c>
      <c r="D107" s="11" t="s">
        <v>42</v>
      </c>
      <c r="E107" s="18">
        <v>624</v>
      </c>
      <c r="F107" s="19"/>
      <c r="G107" s="19">
        <f>E107*40%</f>
        <v>249.6</v>
      </c>
      <c r="H107" s="19">
        <f>E107*35%</f>
        <v>218.4</v>
      </c>
      <c r="I107" s="19"/>
      <c r="J107" s="19">
        <f>E107*15%</f>
        <v>93.6</v>
      </c>
      <c r="K107" s="22" t="s">
        <v>37</v>
      </c>
    </row>
    <row r="108" ht="16.5" spans="1:11">
      <c r="A108" s="12"/>
      <c r="B108" s="10"/>
      <c r="C108" s="10" t="s">
        <v>35</v>
      </c>
      <c r="D108" s="11" t="s">
        <v>43</v>
      </c>
      <c r="E108" s="18">
        <v>8052</v>
      </c>
      <c r="F108" s="19"/>
      <c r="G108" s="19">
        <f>E108*40%</f>
        <v>3220.8</v>
      </c>
      <c r="H108" s="19">
        <f>E108*35%</f>
        <v>2818.2</v>
      </c>
      <c r="I108" s="19"/>
      <c r="J108" s="19">
        <f>E108*15%</f>
        <v>1207.8</v>
      </c>
      <c r="K108" s="22" t="s">
        <v>37</v>
      </c>
    </row>
    <row r="111" spans="1:11">
      <c r="A111" s="14" t="s">
        <v>72</v>
      </c>
      <c r="B111" s="15"/>
      <c r="C111" s="15"/>
      <c r="D111" s="15"/>
      <c r="E111" s="15"/>
      <c r="F111" s="20"/>
      <c r="G111" s="20"/>
      <c r="H111" s="20"/>
      <c r="I111" s="20"/>
      <c r="J111" s="20"/>
      <c r="K111" s="15"/>
    </row>
    <row r="112" ht="24" spans="1:11">
      <c r="A112" s="7" t="s">
        <v>3</v>
      </c>
      <c r="B112" s="7" t="s">
        <v>4</v>
      </c>
      <c r="C112" s="7" t="s">
        <v>5</v>
      </c>
      <c r="D112" s="7" t="s">
        <v>6</v>
      </c>
      <c r="E112" s="6" t="s">
        <v>7</v>
      </c>
      <c r="F112" s="21" t="s">
        <v>45</v>
      </c>
      <c r="G112" s="21" t="s">
        <v>46</v>
      </c>
      <c r="H112" s="21" t="s">
        <v>47</v>
      </c>
      <c r="I112" s="21" t="s">
        <v>48</v>
      </c>
      <c r="J112" s="21" t="s">
        <v>49</v>
      </c>
      <c r="K112" s="6" t="s">
        <v>13</v>
      </c>
    </row>
    <row r="113" ht="16" customHeight="true" spans="1:11">
      <c r="A113" s="8">
        <v>1</v>
      </c>
      <c r="B113" s="9" t="s">
        <v>14</v>
      </c>
      <c r="C113" s="10" t="s">
        <v>15</v>
      </c>
      <c r="D113" s="11" t="s">
        <v>16</v>
      </c>
      <c r="E113" s="18">
        <v>29601</v>
      </c>
      <c r="F113" s="19">
        <f t="shared" ref="F113:F118" si="17">E113*50%</f>
        <v>14800.5</v>
      </c>
      <c r="G113" s="19"/>
      <c r="H113" s="19"/>
      <c r="I113" s="19">
        <f t="shared" ref="I113:I118" si="18">E113*25%</f>
        <v>7400.25</v>
      </c>
      <c r="J113" s="19"/>
      <c r="K113" s="22"/>
    </row>
    <row r="114" ht="16.5" spans="1:11">
      <c r="A114" s="8">
        <v>3</v>
      </c>
      <c r="B114" s="9" t="s">
        <v>21</v>
      </c>
      <c r="C114" s="10" t="s">
        <v>22</v>
      </c>
      <c r="D114" s="11" t="s">
        <v>24</v>
      </c>
      <c r="E114" s="18">
        <v>303540</v>
      </c>
      <c r="F114" s="19">
        <f t="shared" si="17"/>
        <v>151770</v>
      </c>
      <c r="G114" s="19"/>
      <c r="H114" s="19"/>
      <c r="I114" s="19">
        <f t="shared" si="18"/>
        <v>75885</v>
      </c>
      <c r="J114" s="19"/>
      <c r="K114" s="19"/>
    </row>
    <row r="115" ht="16.5" spans="1:11">
      <c r="A115" s="8">
        <v>4</v>
      </c>
      <c r="B115" s="9" t="s">
        <v>25</v>
      </c>
      <c r="C115" s="10" t="s">
        <v>15</v>
      </c>
      <c r="D115" s="11" t="s">
        <v>26</v>
      </c>
      <c r="E115" s="18">
        <v>100</v>
      </c>
      <c r="F115" s="19">
        <f t="shared" si="17"/>
        <v>50</v>
      </c>
      <c r="G115" s="19"/>
      <c r="H115" s="19"/>
      <c r="I115" s="19">
        <f t="shared" si="18"/>
        <v>25</v>
      </c>
      <c r="J115" s="19"/>
      <c r="K115" s="19"/>
    </row>
    <row r="116" ht="16.5" spans="1:11">
      <c r="A116" s="13"/>
      <c r="B116" s="13"/>
      <c r="C116" s="10" t="s">
        <v>15</v>
      </c>
      <c r="D116" s="11" t="s">
        <v>27</v>
      </c>
      <c r="E116" s="18">
        <v>25033</v>
      </c>
      <c r="F116" s="19">
        <f t="shared" si="17"/>
        <v>12516.5</v>
      </c>
      <c r="G116" s="19"/>
      <c r="H116" s="19"/>
      <c r="I116" s="19">
        <f t="shared" si="18"/>
        <v>6258.25</v>
      </c>
      <c r="J116" s="19"/>
      <c r="K116" s="19"/>
    </row>
    <row r="117" ht="16.5" spans="1:11">
      <c r="A117" s="8">
        <v>5</v>
      </c>
      <c r="B117" s="9" t="s">
        <v>28</v>
      </c>
      <c r="C117" s="10" t="s">
        <v>15</v>
      </c>
      <c r="D117" s="11" t="s">
        <v>29</v>
      </c>
      <c r="E117" s="18">
        <v>798</v>
      </c>
      <c r="F117" s="19">
        <f t="shared" si="17"/>
        <v>399</v>
      </c>
      <c r="G117" s="19"/>
      <c r="H117" s="19"/>
      <c r="I117" s="19">
        <f t="shared" si="18"/>
        <v>199.5</v>
      </c>
      <c r="J117" s="19"/>
      <c r="K117" s="19"/>
    </row>
    <row r="118" ht="16.5" spans="1:11">
      <c r="A118" s="8">
        <v>7</v>
      </c>
      <c r="B118" s="9" t="s">
        <v>32</v>
      </c>
      <c r="C118" s="10" t="s">
        <v>22</v>
      </c>
      <c r="D118" s="11" t="s">
        <v>33</v>
      </c>
      <c r="E118" s="18">
        <v>181510</v>
      </c>
      <c r="F118" s="19">
        <f t="shared" si="17"/>
        <v>90755</v>
      </c>
      <c r="G118" s="19"/>
      <c r="H118" s="19"/>
      <c r="I118" s="19">
        <f t="shared" si="18"/>
        <v>45377.5</v>
      </c>
      <c r="J118" s="19"/>
      <c r="K118" s="19"/>
    </row>
    <row r="119" ht="16.5" spans="1:11">
      <c r="A119" s="12">
        <v>8</v>
      </c>
      <c r="B119" s="10" t="s">
        <v>34</v>
      </c>
      <c r="C119" s="10" t="s">
        <v>35</v>
      </c>
      <c r="D119" s="11" t="s">
        <v>36</v>
      </c>
      <c r="E119" s="18">
        <v>150</v>
      </c>
      <c r="F119" s="19"/>
      <c r="G119" s="19">
        <f t="shared" ref="G119:G124" si="19">E119*40%</f>
        <v>60</v>
      </c>
      <c r="H119" s="19">
        <f t="shared" ref="H119:H124" si="20">E119*35%</f>
        <v>52.5</v>
      </c>
      <c r="I119" s="19"/>
      <c r="J119" s="19">
        <f t="shared" ref="J119:J124" si="21">E119*15%</f>
        <v>22.5</v>
      </c>
      <c r="K119" s="22" t="s">
        <v>37</v>
      </c>
    </row>
    <row r="120" ht="16.5" spans="1:11">
      <c r="A120" s="12"/>
      <c r="B120" s="10"/>
      <c r="C120" s="10" t="s">
        <v>35</v>
      </c>
      <c r="D120" s="11" t="s">
        <v>39</v>
      </c>
      <c r="E120" s="18">
        <v>45252</v>
      </c>
      <c r="F120" s="19"/>
      <c r="G120" s="19">
        <f t="shared" si="19"/>
        <v>18100.8</v>
      </c>
      <c r="H120" s="19">
        <f t="shared" si="20"/>
        <v>15838.2</v>
      </c>
      <c r="I120" s="19"/>
      <c r="J120" s="19">
        <f t="shared" si="21"/>
        <v>6787.8</v>
      </c>
      <c r="K120" s="22" t="s">
        <v>37</v>
      </c>
    </row>
    <row r="121" ht="16.5" spans="1:11">
      <c r="A121" s="12"/>
      <c r="B121" s="10"/>
      <c r="C121" s="10" t="s">
        <v>35</v>
      </c>
      <c r="D121" s="11" t="s">
        <v>40</v>
      </c>
      <c r="E121" s="18">
        <v>30</v>
      </c>
      <c r="F121" s="19"/>
      <c r="G121" s="19">
        <f t="shared" si="19"/>
        <v>12</v>
      </c>
      <c r="H121" s="19">
        <f t="shared" si="20"/>
        <v>10.5</v>
      </c>
      <c r="I121" s="19"/>
      <c r="J121" s="19">
        <f t="shared" si="21"/>
        <v>4.5</v>
      </c>
      <c r="K121" s="22" t="s">
        <v>37</v>
      </c>
    </row>
    <row r="122" ht="16.5" spans="1:11">
      <c r="A122" s="12"/>
      <c r="B122" s="10"/>
      <c r="C122" s="10" t="s">
        <v>35</v>
      </c>
      <c r="D122" s="11" t="s">
        <v>42</v>
      </c>
      <c r="E122" s="18">
        <v>8416</v>
      </c>
      <c r="F122" s="19"/>
      <c r="G122" s="19">
        <f t="shared" si="19"/>
        <v>3366.4</v>
      </c>
      <c r="H122" s="19">
        <f t="shared" si="20"/>
        <v>2945.6</v>
      </c>
      <c r="I122" s="19"/>
      <c r="J122" s="19">
        <f t="shared" si="21"/>
        <v>1262.4</v>
      </c>
      <c r="K122" s="22" t="s">
        <v>37</v>
      </c>
    </row>
    <row r="123" ht="16.5" spans="1:11">
      <c r="A123" s="12"/>
      <c r="B123" s="10"/>
      <c r="C123" s="10" t="s">
        <v>35</v>
      </c>
      <c r="D123" s="11" t="s">
        <v>43</v>
      </c>
      <c r="E123" s="18">
        <v>24</v>
      </c>
      <c r="F123" s="19"/>
      <c r="G123" s="19">
        <f t="shared" si="19"/>
        <v>9.6</v>
      </c>
      <c r="H123" s="19">
        <f t="shared" si="20"/>
        <v>8.4</v>
      </c>
      <c r="I123" s="19"/>
      <c r="J123" s="19">
        <f t="shared" si="21"/>
        <v>3.6</v>
      </c>
      <c r="K123" s="22" t="s">
        <v>37</v>
      </c>
    </row>
    <row r="124" ht="16.5" spans="1:11">
      <c r="A124" s="12"/>
      <c r="B124" s="10"/>
      <c r="C124" s="10" t="s">
        <v>35</v>
      </c>
      <c r="D124" s="16" t="s">
        <v>68</v>
      </c>
      <c r="E124" s="18">
        <v>350</v>
      </c>
      <c r="F124" s="19"/>
      <c r="G124" s="19">
        <f t="shared" si="19"/>
        <v>140</v>
      </c>
      <c r="H124" s="19">
        <f t="shared" si="20"/>
        <v>122.5</v>
      </c>
      <c r="I124" s="19"/>
      <c r="J124" s="19">
        <f t="shared" si="21"/>
        <v>52.5</v>
      </c>
      <c r="K124" s="22" t="s">
        <v>37</v>
      </c>
    </row>
    <row r="127" spans="1:11">
      <c r="A127" s="14" t="s">
        <v>73</v>
      </c>
      <c r="B127" s="15"/>
      <c r="C127" s="15"/>
      <c r="D127" s="15"/>
      <c r="E127" s="15"/>
      <c r="F127" s="20"/>
      <c r="G127" s="20"/>
      <c r="H127" s="20"/>
      <c r="I127" s="20"/>
      <c r="J127" s="20"/>
      <c r="K127" s="15"/>
    </row>
    <row r="128" ht="24" spans="1:11">
      <c r="A128" s="7" t="s">
        <v>3</v>
      </c>
      <c r="B128" s="7" t="s">
        <v>4</v>
      </c>
      <c r="C128" s="7" t="s">
        <v>5</v>
      </c>
      <c r="D128" s="7" t="s">
        <v>6</v>
      </c>
      <c r="E128" s="6" t="s">
        <v>7</v>
      </c>
      <c r="F128" s="21" t="s">
        <v>45</v>
      </c>
      <c r="G128" s="21" t="s">
        <v>46</v>
      </c>
      <c r="H128" s="21" t="s">
        <v>47</v>
      </c>
      <c r="I128" s="21" t="s">
        <v>48</v>
      </c>
      <c r="J128" s="21" t="s">
        <v>49</v>
      </c>
      <c r="K128" s="6" t="s">
        <v>13</v>
      </c>
    </row>
    <row r="129" ht="16.5" spans="1:11">
      <c r="A129" s="8">
        <v>1</v>
      </c>
      <c r="B129" s="9" t="s">
        <v>14</v>
      </c>
      <c r="C129" s="10" t="s">
        <v>15</v>
      </c>
      <c r="D129" s="11" t="s">
        <v>16</v>
      </c>
      <c r="E129" s="18">
        <v>32</v>
      </c>
      <c r="F129" s="19">
        <f>E129*50%</f>
        <v>16</v>
      </c>
      <c r="G129" s="19"/>
      <c r="H129" s="19"/>
      <c r="I129" s="19">
        <f>E129*25%</f>
        <v>8</v>
      </c>
      <c r="J129" s="19"/>
      <c r="K129" s="22"/>
    </row>
    <row r="130" ht="16.5" spans="1:11">
      <c r="A130" s="13"/>
      <c r="B130" s="13"/>
      <c r="C130" s="10" t="s">
        <v>15</v>
      </c>
      <c r="D130" s="11" t="s">
        <v>50</v>
      </c>
      <c r="E130" s="18">
        <v>3</v>
      </c>
      <c r="F130" s="19">
        <f t="shared" ref="F130:F140" si="22">E130*50%</f>
        <v>1.5</v>
      </c>
      <c r="G130" s="19"/>
      <c r="H130" s="19"/>
      <c r="I130" s="19">
        <f t="shared" ref="I130:I140" si="23">E130*25%</f>
        <v>0.75</v>
      </c>
      <c r="J130" s="19"/>
      <c r="K130" s="22"/>
    </row>
    <row r="131" ht="16.5" spans="1:11">
      <c r="A131" s="8">
        <v>3</v>
      </c>
      <c r="B131" s="9" t="s">
        <v>21</v>
      </c>
      <c r="C131" s="10" t="s">
        <v>22</v>
      </c>
      <c r="D131" s="11" t="s">
        <v>51</v>
      </c>
      <c r="E131" s="18">
        <v>442</v>
      </c>
      <c r="F131" s="19">
        <f t="shared" si="22"/>
        <v>221</v>
      </c>
      <c r="G131" s="19"/>
      <c r="H131" s="19"/>
      <c r="I131" s="19">
        <f t="shared" si="23"/>
        <v>110.5</v>
      </c>
      <c r="J131" s="19"/>
      <c r="K131" s="22"/>
    </row>
    <row r="132" ht="16.5" spans="1:11">
      <c r="A132" s="13"/>
      <c r="B132" s="13"/>
      <c r="C132" s="10" t="s">
        <v>22</v>
      </c>
      <c r="D132" s="11" t="s">
        <v>23</v>
      </c>
      <c r="E132" s="18">
        <v>1602</v>
      </c>
      <c r="F132" s="19">
        <f t="shared" si="22"/>
        <v>801</v>
      </c>
      <c r="G132" s="19"/>
      <c r="H132" s="19"/>
      <c r="I132" s="19">
        <f t="shared" si="23"/>
        <v>400.5</v>
      </c>
      <c r="J132" s="19"/>
      <c r="K132" s="22"/>
    </row>
    <row r="133" ht="16.5" spans="1:11">
      <c r="A133" s="13"/>
      <c r="B133" s="13"/>
      <c r="C133" s="10" t="s">
        <v>22</v>
      </c>
      <c r="D133" s="11" t="s">
        <v>24</v>
      </c>
      <c r="E133" s="18">
        <v>5269200</v>
      </c>
      <c r="F133" s="19">
        <f t="shared" si="22"/>
        <v>2634600</v>
      </c>
      <c r="G133" s="19"/>
      <c r="H133" s="19"/>
      <c r="I133" s="19">
        <f t="shared" si="23"/>
        <v>1317300</v>
      </c>
      <c r="J133" s="19"/>
      <c r="K133" s="19"/>
    </row>
    <row r="134" ht="16.5" spans="1:11">
      <c r="A134" s="8">
        <v>4</v>
      </c>
      <c r="B134" s="9" t="s">
        <v>25</v>
      </c>
      <c r="C134" s="10" t="s">
        <v>15</v>
      </c>
      <c r="D134" s="11" t="s">
        <v>26</v>
      </c>
      <c r="E134" s="18">
        <v>7373</v>
      </c>
      <c r="F134" s="19">
        <f t="shared" si="22"/>
        <v>3686.5</v>
      </c>
      <c r="G134" s="19"/>
      <c r="H134" s="19"/>
      <c r="I134" s="19">
        <f t="shared" si="23"/>
        <v>1843.25</v>
      </c>
      <c r="J134" s="19"/>
      <c r="K134" s="19"/>
    </row>
    <row r="135" ht="16.5" spans="1:11">
      <c r="A135" s="13"/>
      <c r="B135" s="13"/>
      <c r="C135" s="10" t="s">
        <v>15</v>
      </c>
      <c r="D135" s="11" t="s">
        <v>27</v>
      </c>
      <c r="E135" s="18">
        <v>524365</v>
      </c>
      <c r="F135" s="19">
        <f t="shared" si="22"/>
        <v>262182.5</v>
      </c>
      <c r="G135" s="19"/>
      <c r="H135" s="19"/>
      <c r="I135" s="19">
        <f t="shared" si="23"/>
        <v>131091.25</v>
      </c>
      <c r="J135" s="19"/>
      <c r="K135" s="19"/>
    </row>
    <row r="136" ht="16.5" spans="1:11">
      <c r="A136" s="8">
        <v>5</v>
      </c>
      <c r="B136" s="9" t="s">
        <v>28</v>
      </c>
      <c r="C136" s="10" t="s">
        <v>15</v>
      </c>
      <c r="D136" s="11" t="s">
        <v>29</v>
      </c>
      <c r="E136" s="18">
        <v>5004</v>
      </c>
      <c r="F136" s="19">
        <f t="shared" si="22"/>
        <v>2502</v>
      </c>
      <c r="G136" s="19"/>
      <c r="H136" s="19"/>
      <c r="I136" s="19">
        <f t="shared" si="23"/>
        <v>1251</v>
      </c>
      <c r="J136" s="19"/>
      <c r="K136" s="19"/>
    </row>
    <row r="137" ht="16.5" spans="1:11">
      <c r="A137" s="8">
        <v>6</v>
      </c>
      <c r="B137" s="9" t="s">
        <v>30</v>
      </c>
      <c r="C137" s="10" t="s">
        <v>22</v>
      </c>
      <c r="D137" s="11" t="s">
        <v>31</v>
      </c>
      <c r="E137" s="18">
        <v>23518</v>
      </c>
      <c r="F137" s="19">
        <f t="shared" si="22"/>
        <v>11759</v>
      </c>
      <c r="G137" s="19"/>
      <c r="H137" s="19"/>
      <c r="I137" s="19">
        <f t="shared" si="23"/>
        <v>5879.5</v>
      </c>
      <c r="J137" s="19"/>
      <c r="K137" s="19"/>
    </row>
    <row r="138" ht="16.5" spans="1:11">
      <c r="A138" s="13"/>
      <c r="B138" s="13"/>
      <c r="C138" s="10" t="s">
        <v>22</v>
      </c>
      <c r="D138" s="11" t="s">
        <v>52</v>
      </c>
      <c r="E138" s="18">
        <v>2</v>
      </c>
      <c r="F138" s="19">
        <f t="shared" si="22"/>
        <v>1</v>
      </c>
      <c r="G138" s="19"/>
      <c r="H138" s="19"/>
      <c r="I138" s="19">
        <f t="shared" si="23"/>
        <v>0.5</v>
      </c>
      <c r="J138" s="19"/>
      <c r="K138" s="19"/>
    </row>
    <row r="139" ht="16.5" spans="1:11">
      <c r="A139" s="12">
        <v>7</v>
      </c>
      <c r="B139" s="10" t="s">
        <v>32</v>
      </c>
      <c r="C139" s="10" t="s">
        <v>22</v>
      </c>
      <c r="D139" s="11" t="s">
        <v>33</v>
      </c>
      <c r="E139" s="18">
        <v>830052</v>
      </c>
      <c r="F139" s="19">
        <f t="shared" si="22"/>
        <v>415026</v>
      </c>
      <c r="G139" s="19"/>
      <c r="H139" s="19"/>
      <c r="I139" s="19">
        <f t="shared" si="23"/>
        <v>207513</v>
      </c>
      <c r="J139" s="19"/>
      <c r="K139" s="19"/>
    </row>
    <row r="140" ht="16.5" spans="1:11">
      <c r="A140" s="12"/>
      <c r="B140" s="12"/>
      <c r="C140" s="10" t="s">
        <v>22</v>
      </c>
      <c r="D140" s="11" t="s">
        <v>53</v>
      </c>
      <c r="E140" s="18">
        <v>2</v>
      </c>
      <c r="F140" s="19">
        <f t="shared" si="22"/>
        <v>1</v>
      </c>
      <c r="G140" s="19"/>
      <c r="H140" s="19"/>
      <c r="I140" s="19">
        <f t="shared" si="23"/>
        <v>0.5</v>
      </c>
      <c r="J140" s="19"/>
      <c r="K140" s="22"/>
    </row>
    <row r="143" spans="1:11">
      <c r="A143" s="14" t="s">
        <v>74</v>
      </c>
      <c r="B143" s="15"/>
      <c r="C143" s="15"/>
      <c r="D143" s="15"/>
      <c r="E143" s="15"/>
      <c r="F143" s="20"/>
      <c r="G143" s="20"/>
      <c r="H143" s="20"/>
      <c r="I143" s="20"/>
      <c r="J143" s="20"/>
      <c r="K143" s="15"/>
    </row>
    <row r="144" ht="24" spans="1:11">
      <c r="A144" s="7" t="s">
        <v>3</v>
      </c>
      <c r="B144" s="7" t="s">
        <v>4</v>
      </c>
      <c r="C144" s="7" t="s">
        <v>5</v>
      </c>
      <c r="D144" s="7" t="s">
        <v>6</v>
      </c>
      <c r="E144" s="6" t="s">
        <v>7</v>
      </c>
      <c r="F144" s="21" t="s">
        <v>45</v>
      </c>
      <c r="G144" s="21" t="s">
        <v>46</v>
      </c>
      <c r="H144" s="21" t="s">
        <v>47</v>
      </c>
      <c r="I144" s="21" t="s">
        <v>48</v>
      </c>
      <c r="J144" s="21" t="s">
        <v>49</v>
      </c>
      <c r="K144" s="6" t="s">
        <v>13</v>
      </c>
    </row>
    <row r="145" ht="16.5" spans="1:11">
      <c r="A145" s="8">
        <v>1</v>
      </c>
      <c r="B145" s="9" t="s">
        <v>14</v>
      </c>
      <c r="C145" s="10" t="s">
        <v>15</v>
      </c>
      <c r="D145" s="11" t="s">
        <v>16</v>
      </c>
      <c r="E145" s="18">
        <v>48631</v>
      </c>
      <c r="F145" s="19">
        <f>E145*50%</f>
        <v>24315.5</v>
      </c>
      <c r="G145" s="19"/>
      <c r="H145" s="19"/>
      <c r="I145" s="19">
        <f>E145*25%</f>
        <v>12157.75</v>
      </c>
      <c r="J145" s="19"/>
      <c r="K145" s="22"/>
    </row>
    <row r="146" ht="16.5" spans="1:11">
      <c r="A146" s="13"/>
      <c r="B146" s="13"/>
      <c r="C146" s="10" t="s">
        <v>15</v>
      </c>
      <c r="D146" s="11" t="s">
        <v>50</v>
      </c>
      <c r="E146" s="18">
        <v>4712</v>
      </c>
      <c r="F146" s="19">
        <f t="shared" ref="F146:F155" si="24">E146*50%</f>
        <v>2356</v>
      </c>
      <c r="G146" s="19"/>
      <c r="H146" s="19"/>
      <c r="I146" s="19">
        <f t="shared" ref="I146:I155" si="25">E146*25%</f>
        <v>1178</v>
      </c>
      <c r="J146" s="19"/>
      <c r="K146" s="22"/>
    </row>
    <row r="147" ht="16.5" spans="1:11">
      <c r="A147" s="8">
        <v>2</v>
      </c>
      <c r="B147" s="9" t="s">
        <v>17</v>
      </c>
      <c r="C147" s="10" t="s">
        <v>15</v>
      </c>
      <c r="D147" s="11" t="s">
        <v>18</v>
      </c>
      <c r="E147" s="18">
        <v>18912</v>
      </c>
      <c r="F147" s="19">
        <f t="shared" si="24"/>
        <v>9456</v>
      </c>
      <c r="G147" s="19"/>
      <c r="H147" s="19"/>
      <c r="I147" s="19">
        <f t="shared" si="25"/>
        <v>4728</v>
      </c>
      <c r="J147" s="19"/>
      <c r="K147" s="22"/>
    </row>
    <row r="148" ht="16.5" spans="1:11">
      <c r="A148" s="13"/>
      <c r="B148" s="13"/>
      <c r="C148" s="10" t="s">
        <v>15</v>
      </c>
      <c r="D148" s="11" t="s">
        <v>19</v>
      </c>
      <c r="E148" s="18">
        <v>151586</v>
      </c>
      <c r="F148" s="19">
        <f t="shared" si="24"/>
        <v>75793</v>
      </c>
      <c r="G148" s="19"/>
      <c r="H148" s="19"/>
      <c r="I148" s="19">
        <f t="shared" si="25"/>
        <v>37896.5</v>
      </c>
      <c r="J148" s="19"/>
      <c r="K148" s="22"/>
    </row>
    <row r="149" ht="16.5" spans="1:11">
      <c r="A149" s="13"/>
      <c r="B149" s="13"/>
      <c r="C149" s="10" t="s">
        <v>15</v>
      </c>
      <c r="D149" s="11" t="s">
        <v>20</v>
      </c>
      <c r="E149" s="18">
        <v>107</v>
      </c>
      <c r="F149" s="19">
        <f t="shared" si="24"/>
        <v>53.5</v>
      </c>
      <c r="G149" s="19"/>
      <c r="H149" s="19"/>
      <c r="I149" s="19">
        <f t="shared" si="25"/>
        <v>26.75</v>
      </c>
      <c r="J149" s="19"/>
      <c r="K149" s="22"/>
    </row>
    <row r="150" ht="16.5" spans="1:11">
      <c r="A150" s="8">
        <v>3</v>
      </c>
      <c r="B150" s="9" t="s">
        <v>21</v>
      </c>
      <c r="C150" s="10" t="s">
        <v>22</v>
      </c>
      <c r="D150" s="11" t="s">
        <v>23</v>
      </c>
      <c r="E150" s="18">
        <v>482714</v>
      </c>
      <c r="F150" s="19">
        <f t="shared" si="24"/>
        <v>241357</v>
      </c>
      <c r="G150" s="19"/>
      <c r="H150" s="19"/>
      <c r="I150" s="19">
        <f t="shared" si="25"/>
        <v>120678.5</v>
      </c>
      <c r="J150" s="19"/>
      <c r="K150" s="22"/>
    </row>
    <row r="151" ht="16.5" spans="1:11">
      <c r="A151" s="13"/>
      <c r="B151" s="23"/>
      <c r="C151" s="10" t="s">
        <v>22</v>
      </c>
      <c r="D151" s="11" t="s">
        <v>24</v>
      </c>
      <c r="E151" s="18">
        <v>728873</v>
      </c>
      <c r="F151" s="19">
        <f t="shared" si="24"/>
        <v>364436.5</v>
      </c>
      <c r="G151" s="19"/>
      <c r="H151" s="19"/>
      <c r="I151" s="19">
        <f t="shared" si="25"/>
        <v>182218.25</v>
      </c>
      <c r="J151" s="19"/>
      <c r="K151" s="19"/>
    </row>
    <row r="152" ht="16.5" spans="1:11">
      <c r="A152" s="8">
        <v>4</v>
      </c>
      <c r="B152" s="9" t="s">
        <v>25</v>
      </c>
      <c r="C152" s="10" t="s">
        <v>15</v>
      </c>
      <c r="D152" s="11" t="s">
        <v>26</v>
      </c>
      <c r="E152" s="18">
        <v>3470</v>
      </c>
      <c r="F152" s="19">
        <f t="shared" si="24"/>
        <v>1735</v>
      </c>
      <c r="G152" s="19"/>
      <c r="H152" s="19"/>
      <c r="I152" s="19">
        <f t="shared" si="25"/>
        <v>867.5</v>
      </c>
      <c r="J152" s="19"/>
      <c r="K152" s="19"/>
    </row>
    <row r="153" ht="16.5" spans="1:11">
      <c r="A153" s="13"/>
      <c r="B153" s="13"/>
      <c r="C153" s="10" t="s">
        <v>15</v>
      </c>
      <c r="D153" s="11" t="s">
        <v>27</v>
      </c>
      <c r="E153" s="18">
        <v>134826</v>
      </c>
      <c r="F153" s="19">
        <f t="shared" si="24"/>
        <v>67413</v>
      </c>
      <c r="G153" s="19"/>
      <c r="H153" s="19"/>
      <c r="I153" s="19">
        <f t="shared" si="25"/>
        <v>33706.5</v>
      </c>
      <c r="J153" s="19"/>
      <c r="K153" s="19"/>
    </row>
    <row r="154" ht="16.5" spans="1:11">
      <c r="A154" s="8">
        <v>5</v>
      </c>
      <c r="B154" s="9" t="s">
        <v>28</v>
      </c>
      <c r="C154" s="10" t="s">
        <v>15</v>
      </c>
      <c r="D154" s="11" t="s">
        <v>29</v>
      </c>
      <c r="E154" s="18">
        <v>1005</v>
      </c>
      <c r="F154" s="19">
        <f t="shared" si="24"/>
        <v>502.5</v>
      </c>
      <c r="G154" s="19"/>
      <c r="H154" s="19"/>
      <c r="I154" s="19">
        <f t="shared" si="25"/>
        <v>251.25</v>
      </c>
      <c r="J154" s="19"/>
      <c r="K154" s="19"/>
    </row>
    <row r="155" ht="16.5" spans="1:11">
      <c r="A155" s="8">
        <v>7</v>
      </c>
      <c r="B155" s="9" t="s">
        <v>32</v>
      </c>
      <c r="C155" s="10" t="s">
        <v>22</v>
      </c>
      <c r="D155" s="11" t="s">
        <v>33</v>
      </c>
      <c r="E155" s="18">
        <v>500236</v>
      </c>
      <c r="F155" s="19">
        <f t="shared" si="24"/>
        <v>250118</v>
      </c>
      <c r="G155" s="19"/>
      <c r="H155" s="19"/>
      <c r="I155" s="19">
        <f t="shared" si="25"/>
        <v>125059</v>
      </c>
      <c r="J155" s="19"/>
      <c r="K155" s="19"/>
    </row>
    <row r="156" ht="16.5" spans="1:11">
      <c r="A156" s="12">
        <v>8</v>
      </c>
      <c r="B156" s="10" t="s">
        <v>34</v>
      </c>
      <c r="C156" s="10" t="s">
        <v>35</v>
      </c>
      <c r="D156" s="11" t="s">
        <v>36</v>
      </c>
      <c r="E156" s="18">
        <v>592</v>
      </c>
      <c r="F156" s="19"/>
      <c r="G156" s="19">
        <f>E156*40%</f>
        <v>236.8</v>
      </c>
      <c r="H156" s="19">
        <f>E156*35%</f>
        <v>207.2</v>
      </c>
      <c r="I156" s="19"/>
      <c r="J156" s="19">
        <f>E156*15%</f>
        <v>88.8</v>
      </c>
      <c r="K156" s="22" t="s">
        <v>37</v>
      </c>
    </row>
    <row r="157" ht="16.5" spans="1:11">
      <c r="A157" s="12"/>
      <c r="B157" s="10"/>
      <c r="C157" s="10" t="s">
        <v>35</v>
      </c>
      <c r="D157" s="11" t="s">
        <v>39</v>
      </c>
      <c r="E157" s="18">
        <v>23691</v>
      </c>
      <c r="F157" s="19"/>
      <c r="G157" s="19">
        <f>E157*40%</f>
        <v>9476.4</v>
      </c>
      <c r="H157" s="19">
        <f>E157*35%</f>
        <v>8291.85</v>
      </c>
      <c r="I157" s="19"/>
      <c r="J157" s="19">
        <f>E157*15%</f>
        <v>3553.65</v>
      </c>
      <c r="K157" s="22" t="s">
        <v>37</v>
      </c>
    </row>
    <row r="158" ht="16.5" spans="1:11">
      <c r="A158" s="12"/>
      <c r="B158" s="10"/>
      <c r="C158" s="10" t="s">
        <v>35</v>
      </c>
      <c r="D158" s="11" t="s">
        <v>40</v>
      </c>
      <c r="E158" s="18">
        <v>80</v>
      </c>
      <c r="F158" s="19"/>
      <c r="G158" s="19">
        <f>E158*40%</f>
        <v>32</v>
      </c>
      <c r="H158" s="19">
        <f>E158*35%</f>
        <v>28</v>
      </c>
      <c r="I158" s="19"/>
      <c r="J158" s="19">
        <f>E158*15%</f>
        <v>12</v>
      </c>
      <c r="K158" s="22" t="s">
        <v>37</v>
      </c>
    </row>
    <row r="161" spans="1:11">
      <c r="A161" s="14" t="s">
        <v>75</v>
      </c>
      <c r="B161" s="15"/>
      <c r="C161" s="15"/>
      <c r="D161" s="15"/>
      <c r="E161" s="15"/>
      <c r="F161" s="20"/>
      <c r="G161" s="20"/>
      <c r="H161" s="20"/>
      <c r="I161" s="20"/>
      <c r="J161" s="20"/>
      <c r="K161" s="15"/>
    </row>
    <row r="162" ht="24" spans="1:11">
      <c r="A162" s="7" t="s">
        <v>3</v>
      </c>
      <c r="B162" s="7" t="s">
        <v>4</v>
      </c>
      <c r="C162" s="7" t="s">
        <v>5</v>
      </c>
      <c r="D162" s="7" t="s">
        <v>6</v>
      </c>
      <c r="E162" s="6" t="s">
        <v>7</v>
      </c>
      <c r="F162" s="21" t="s">
        <v>45</v>
      </c>
      <c r="G162" s="21" t="s">
        <v>46</v>
      </c>
      <c r="H162" s="21" t="s">
        <v>47</v>
      </c>
      <c r="I162" s="21" t="s">
        <v>48</v>
      </c>
      <c r="J162" s="21" t="s">
        <v>49</v>
      </c>
      <c r="K162" s="6" t="s">
        <v>13</v>
      </c>
    </row>
    <row r="163" ht="16.5" spans="1:11">
      <c r="A163" s="8">
        <v>1</v>
      </c>
      <c r="B163" s="9" t="s">
        <v>14</v>
      </c>
      <c r="C163" s="10" t="s">
        <v>15</v>
      </c>
      <c r="D163" s="11" t="s">
        <v>16</v>
      </c>
      <c r="E163" s="18">
        <v>34506</v>
      </c>
      <c r="F163" s="19">
        <f>E163*50%</f>
        <v>17253</v>
      </c>
      <c r="G163" s="19"/>
      <c r="H163" s="19"/>
      <c r="I163" s="19">
        <f>E163*25%</f>
        <v>8626.5</v>
      </c>
      <c r="J163" s="19"/>
      <c r="K163" s="22"/>
    </row>
    <row r="164" ht="16.5" spans="1:11">
      <c r="A164" s="13"/>
      <c r="B164" s="13"/>
      <c r="C164" s="10" t="s">
        <v>15</v>
      </c>
      <c r="D164" s="11" t="s">
        <v>50</v>
      </c>
      <c r="E164" s="18">
        <v>32200</v>
      </c>
      <c r="F164" s="19">
        <f t="shared" ref="F164:F171" si="26">E164*50%</f>
        <v>16100</v>
      </c>
      <c r="G164" s="19"/>
      <c r="H164" s="19"/>
      <c r="I164" s="19">
        <f t="shared" ref="I164:I171" si="27">E164*25%</f>
        <v>8050</v>
      </c>
      <c r="J164" s="19"/>
      <c r="K164" s="22"/>
    </row>
    <row r="165" ht="16.5" spans="1:11">
      <c r="A165" s="8">
        <v>3</v>
      </c>
      <c r="B165" s="9" t="s">
        <v>21</v>
      </c>
      <c r="C165" s="10" t="s">
        <v>22</v>
      </c>
      <c r="D165" s="11" t="s">
        <v>51</v>
      </c>
      <c r="E165" s="18">
        <v>26000</v>
      </c>
      <c r="F165" s="19">
        <f t="shared" si="26"/>
        <v>13000</v>
      </c>
      <c r="G165" s="19"/>
      <c r="H165" s="19"/>
      <c r="I165" s="19">
        <f t="shared" si="27"/>
        <v>6500</v>
      </c>
      <c r="J165" s="19"/>
      <c r="K165" s="22"/>
    </row>
    <row r="166" ht="16.5" spans="1:11">
      <c r="A166" s="13"/>
      <c r="B166" s="13"/>
      <c r="C166" s="10" t="s">
        <v>22</v>
      </c>
      <c r="D166" s="11" t="s">
        <v>23</v>
      </c>
      <c r="E166" s="18">
        <v>5286401</v>
      </c>
      <c r="F166" s="19">
        <f t="shared" si="26"/>
        <v>2643200.5</v>
      </c>
      <c r="G166" s="19"/>
      <c r="H166" s="19"/>
      <c r="I166" s="19">
        <f t="shared" si="27"/>
        <v>1321600.25</v>
      </c>
      <c r="J166" s="19"/>
      <c r="K166" s="22"/>
    </row>
    <row r="167" ht="16.5" spans="1:11">
      <c r="A167" s="13"/>
      <c r="B167" s="13"/>
      <c r="C167" s="10" t="s">
        <v>22</v>
      </c>
      <c r="D167" s="11" t="s">
        <v>24</v>
      </c>
      <c r="E167" s="18">
        <v>703570</v>
      </c>
      <c r="F167" s="19">
        <f t="shared" si="26"/>
        <v>351785</v>
      </c>
      <c r="G167" s="19"/>
      <c r="H167" s="19"/>
      <c r="I167" s="19">
        <f t="shared" si="27"/>
        <v>175892.5</v>
      </c>
      <c r="J167" s="19"/>
      <c r="K167" s="19"/>
    </row>
    <row r="168" ht="16.5" spans="1:11">
      <c r="A168" s="8">
        <v>4</v>
      </c>
      <c r="B168" s="9" t="s">
        <v>25</v>
      </c>
      <c r="C168" s="10" t="s">
        <v>15</v>
      </c>
      <c r="D168" s="11" t="s">
        <v>26</v>
      </c>
      <c r="E168" s="18">
        <v>10</v>
      </c>
      <c r="F168" s="19">
        <f t="shared" si="26"/>
        <v>5</v>
      </c>
      <c r="G168" s="19"/>
      <c r="H168" s="19"/>
      <c r="I168" s="19">
        <f t="shared" si="27"/>
        <v>2.5</v>
      </c>
      <c r="J168" s="19"/>
      <c r="K168" s="19"/>
    </row>
    <row r="169" ht="16.5" spans="1:11">
      <c r="A169" s="13"/>
      <c r="B169" s="13"/>
      <c r="C169" s="10" t="s">
        <v>15</v>
      </c>
      <c r="D169" s="11" t="s">
        <v>27</v>
      </c>
      <c r="E169" s="18">
        <v>2976</v>
      </c>
      <c r="F169" s="19">
        <f t="shared" si="26"/>
        <v>1488</v>
      </c>
      <c r="G169" s="19"/>
      <c r="H169" s="19"/>
      <c r="I169" s="19">
        <f t="shared" si="27"/>
        <v>744</v>
      </c>
      <c r="J169" s="19"/>
      <c r="K169" s="19"/>
    </row>
    <row r="170" ht="16.5" spans="1:11">
      <c r="A170" s="8">
        <v>6</v>
      </c>
      <c r="B170" s="9" t="s">
        <v>30</v>
      </c>
      <c r="C170" s="10" t="s">
        <v>22</v>
      </c>
      <c r="D170" s="11" t="s">
        <v>31</v>
      </c>
      <c r="E170" s="18">
        <v>40</v>
      </c>
      <c r="F170" s="19">
        <f t="shared" si="26"/>
        <v>20</v>
      </c>
      <c r="G170" s="19"/>
      <c r="H170" s="19"/>
      <c r="I170" s="19">
        <f t="shared" si="27"/>
        <v>10</v>
      </c>
      <c r="J170" s="19"/>
      <c r="K170" s="19"/>
    </row>
    <row r="171" ht="16.5" spans="1:11">
      <c r="A171" s="8">
        <v>7</v>
      </c>
      <c r="B171" s="9" t="s">
        <v>32</v>
      </c>
      <c r="C171" s="10" t="s">
        <v>22</v>
      </c>
      <c r="D171" s="11" t="s">
        <v>33</v>
      </c>
      <c r="E171" s="18">
        <v>287462</v>
      </c>
      <c r="F171" s="19">
        <f t="shared" si="26"/>
        <v>143731</v>
      </c>
      <c r="G171" s="19"/>
      <c r="H171" s="19"/>
      <c r="I171" s="19">
        <f t="shared" si="27"/>
        <v>71865.5</v>
      </c>
      <c r="J171" s="19"/>
      <c r="K171" s="19"/>
    </row>
    <row r="172" ht="16.5" spans="1:11">
      <c r="A172" s="12">
        <v>8</v>
      </c>
      <c r="B172" s="10" t="s">
        <v>34</v>
      </c>
      <c r="C172" s="10" t="s">
        <v>35</v>
      </c>
      <c r="D172" s="11" t="s">
        <v>36</v>
      </c>
      <c r="E172" s="18">
        <v>1171</v>
      </c>
      <c r="F172" s="19"/>
      <c r="G172" s="19">
        <f t="shared" ref="G172:G177" si="28">E172*40%</f>
        <v>468.4</v>
      </c>
      <c r="H172" s="19">
        <f t="shared" ref="H172:H177" si="29">E172*35%</f>
        <v>409.85</v>
      </c>
      <c r="I172" s="19"/>
      <c r="J172" s="19">
        <f t="shared" ref="J172:J177" si="30">E172*15%</f>
        <v>175.65</v>
      </c>
      <c r="K172" s="22" t="s">
        <v>37</v>
      </c>
    </row>
    <row r="173" ht="16.5" spans="1:11">
      <c r="A173" s="12"/>
      <c r="B173" s="10"/>
      <c r="C173" s="10" t="s">
        <v>35</v>
      </c>
      <c r="D173" s="11" t="s">
        <v>39</v>
      </c>
      <c r="E173" s="18">
        <v>44699</v>
      </c>
      <c r="F173" s="19"/>
      <c r="G173" s="19">
        <f t="shared" si="28"/>
        <v>17879.6</v>
      </c>
      <c r="H173" s="19">
        <f t="shared" si="29"/>
        <v>15644.65</v>
      </c>
      <c r="I173" s="19"/>
      <c r="J173" s="19">
        <f t="shared" si="30"/>
        <v>6704.85</v>
      </c>
      <c r="K173" s="22" t="s">
        <v>37</v>
      </c>
    </row>
    <row r="174" ht="16.5" spans="1:11">
      <c r="A174" s="12"/>
      <c r="B174" s="10"/>
      <c r="C174" s="10" t="s">
        <v>35</v>
      </c>
      <c r="D174" s="11" t="s">
        <v>58</v>
      </c>
      <c r="E174" s="18">
        <v>50</v>
      </c>
      <c r="F174" s="19"/>
      <c r="G174" s="19">
        <f t="shared" si="28"/>
        <v>20</v>
      </c>
      <c r="H174" s="19">
        <f t="shared" si="29"/>
        <v>17.5</v>
      </c>
      <c r="I174" s="19"/>
      <c r="J174" s="19">
        <f t="shared" si="30"/>
        <v>7.5</v>
      </c>
      <c r="K174" s="22" t="s">
        <v>37</v>
      </c>
    </row>
    <row r="175" ht="16.5" spans="1:11">
      <c r="A175" s="12"/>
      <c r="B175" s="10"/>
      <c r="C175" s="10" t="s">
        <v>35</v>
      </c>
      <c r="D175" s="11" t="s">
        <v>59</v>
      </c>
      <c r="E175" s="18">
        <v>30</v>
      </c>
      <c r="F175" s="19"/>
      <c r="G175" s="19">
        <f t="shared" si="28"/>
        <v>12</v>
      </c>
      <c r="H175" s="19">
        <f t="shared" si="29"/>
        <v>10.5</v>
      </c>
      <c r="I175" s="19"/>
      <c r="J175" s="19">
        <f t="shared" si="30"/>
        <v>4.5</v>
      </c>
      <c r="K175" s="22" t="s">
        <v>37</v>
      </c>
    </row>
    <row r="176" ht="16.5" spans="1:11">
      <c r="A176" s="12"/>
      <c r="B176" s="10"/>
      <c r="C176" s="10" t="s">
        <v>35</v>
      </c>
      <c r="D176" s="11" t="s">
        <v>40</v>
      </c>
      <c r="E176" s="18">
        <v>10</v>
      </c>
      <c r="F176" s="19"/>
      <c r="G176" s="19">
        <f t="shared" si="28"/>
        <v>4</v>
      </c>
      <c r="H176" s="19">
        <f t="shared" si="29"/>
        <v>3.5</v>
      </c>
      <c r="I176" s="19"/>
      <c r="J176" s="19">
        <f t="shared" si="30"/>
        <v>1.5</v>
      </c>
      <c r="K176" s="22" t="s">
        <v>37</v>
      </c>
    </row>
    <row r="177" ht="16.5" spans="1:11">
      <c r="A177" s="12"/>
      <c r="B177" s="10"/>
      <c r="C177" s="10" t="s">
        <v>35</v>
      </c>
      <c r="D177" s="11" t="s">
        <v>42</v>
      </c>
      <c r="E177" s="18">
        <v>20</v>
      </c>
      <c r="F177" s="19"/>
      <c r="G177" s="19">
        <f t="shared" si="28"/>
        <v>8</v>
      </c>
      <c r="H177" s="19">
        <f t="shared" si="29"/>
        <v>7</v>
      </c>
      <c r="I177" s="19"/>
      <c r="J177" s="19">
        <f t="shared" si="30"/>
        <v>3</v>
      </c>
      <c r="K177" s="22" t="s">
        <v>37</v>
      </c>
    </row>
    <row r="180" spans="1:11">
      <c r="A180" s="14" t="s">
        <v>76</v>
      </c>
      <c r="B180" s="15"/>
      <c r="C180" s="15"/>
      <c r="D180" s="15"/>
      <c r="E180" s="15"/>
      <c r="F180" s="20"/>
      <c r="G180" s="20"/>
      <c r="H180" s="20"/>
      <c r="I180" s="20"/>
      <c r="J180" s="20"/>
      <c r="K180" s="15"/>
    </row>
    <row r="181" ht="24" spans="1:11">
      <c r="A181" s="7" t="s">
        <v>3</v>
      </c>
      <c r="B181" s="7" t="s">
        <v>4</v>
      </c>
      <c r="C181" s="7" t="s">
        <v>5</v>
      </c>
      <c r="D181" s="7" t="s">
        <v>6</v>
      </c>
      <c r="E181" s="6" t="s">
        <v>7</v>
      </c>
      <c r="F181" s="21" t="s">
        <v>45</v>
      </c>
      <c r="G181" s="21" t="s">
        <v>46</v>
      </c>
      <c r="H181" s="21" t="s">
        <v>47</v>
      </c>
      <c r="I181" s="21" t="s">
        <v>48</v>
      </c>
      <c r="J181" s="21" t="s">
        <v>49</v>
      </c>
      <c r="K181" s="6" t="s">
        <v>13</v>
      </c>
    </row>
    <row r="182" ht="16.5" spans="1:11">
      <c r="A182" s="8">
        <v>1</v>
      </c>
      <c r="B182" s="9" t="s">
        <v>14</v>
      </c>
      <c r="C182" s="10" t="s">
        <v>15</v>
      </c>
      <c r="D182" s="11" t="s">
        <v>16</v>
      </c>
      <c r="E182" s="18">
        <v>320562</v>
      </c>
      <c r="F182" s="19">
        <f>E182*50%</f>
        <v>160281</v>
      </c>
      <c r="G182" s="19"/>
      <c r="H182" s="19"/>
      <c r="I182" s="19">
        <f>E182*25%</f>
        <v>80140.5</v>
      </c>
      <c r="J182" s="19"/>
      <c r="K182" s="22"/>
    </row>
    <row r="183" ht="16.5" spans="1:11">
      <c r="A183" s="13"/>
      <c r="B183" s="13"/>
      <c r="C183" s="10" t="s">
        <v>15</v>
      </c>
      <c r="D183" s="11" t="s">
        <v>50</v>
      </c>
      <c r="E183" s="18">
        <v>1</v>
      </c>
      <c r="F183" s="19">
        <f t="shared" ref="F183:F191" si="31">E183*50%</f>
        <v>0.5</v>
      </c>
      <c r="G183" s="19"/>
      <c r="H183" s="19"/>
      <c r="I183" s="19">
        <f t="shared" ref="I183:I191" si="32">E183*25%</f>
        <v>0.25</v>
      </c>
      <c r="J183" s="19"/>
      <c r="K183" s="22"/>
    </row>
    <row r="184" ht="16.5" spans="1:11">
      <c r="A184" s="8">
        <v>3</v>
      </c>
      <c r="B184" s="9" t="s">
        <v>21</v>
      </c>
      <c r="C184" s="10" t="s">
        <v>22</v>
      </c>
      <c r="D184" s="11" t="s">
        <v>51</v>
      </c>
      <c r="E184" s="18">
        <v>73735</v>
      </c>
      <c r="F184" s="19">
        <f t="shared" si="31"/>
        <v>36867.5</v>
      </c>
      <c r="G184" s="19"/>
      <c r="H184" s="19"/>
      <c r="I184" s="19">
        <f t="shared" si="32"/>
        <v>18433.75</v>
      </c>
      <c r="J184" s="19"/>
      <c r="K184" s="22"/>
    </row>
    <row r="185" ht="16.5" spans="1:11">
      <c r="A185" s="13"/>
      <c r="B185" s="13"/>
      <c r="C185" s="10" t="s">
        <v>22</v>
      </c>
      <c r="D185" s="11" t="s">
        <v>23</v>
      </c>
      <c r="E185" s="18">
        <v>929772</v>
      </c>
      <c r="F185" s="19">
        <f t="shared" si="31"/>
        <v>464886</v>
      </c>
      <c r="G185" s="19"/>
      <c r="H185" s="19"/>
      <c r="I185" s="19">
        <f t="shared" si="32"/>
        <v>232443</v>
      </c>
      <c r="J185" s="19"/>
      <c r="K185" s="22"/>
    </row>
    <row r="186" ht="16.5" spans="1:11">
      <c r="A186" s="13"/>
      <c r="B186" s="13"/>
      <c r="C186" s="10" t="s">
        <v>22</v>
      </c>
      <c r="D186" s="11" t="s">
        <v>24</v>
      </c>
      <c r="E186" s="18">
        <v>3339842</v>
      </c>
      <c r="F186" s="19">
        <f t="shared" si="31"/>
        <v>1669921</v>
      </c>
      <c r="G186" s="19"/>
      <c r="H186" s="19"/>
      <c r="I186" s="19">
        <f t="shared" si="32"/>
        <v>834960.5</v>
      </c>
      <c r="J186" s="19"/>
      <c r="K186" s="19"/>
    </row>
    <row r="187" ht="16.5" spans="1:11">
      <c r="A187" s="8">
        <v>4</v>
      </c>
      <c r="B187" s="9" t="s">
        <v>25</v>
      </c>
      <c r="C187" s="10" t="s">
        <v>15</v>
      </c>
      <c r="D187" s="11" t="s">
        <v>26</v>
      </c>
      <c r="E187" s="18">
        <v>1531</v>
      </c>
      <c r="F187" s="19">
        <f t="shared" si="31"/>
        <v>765.5</v>
      </c>
      <c r="G187" s="19"/>
      <c r="H187" s="19"/>
      <c r="I187" s="19">
        <f t="shared" si="32"/>
        <v>382.75</v>
      </c>
      <c r="J187" s="19"/>
      <c r="K187" s="19"/>
    </row>
    <row r="188" ht="16.5" spans="1:11">
      <c r="A188" s="13"/>
      <c r="B188" s="13"/>
      <c r="C188" s="10" t="s">
        <v>15</v>
      </c>
      <c r="D188" s="11" t="s">
        <v>27</v>
      </c>
      <c r="E188" s="18">
        <v>205919</v>
      </c>
      <c r="F188" s="19">
        <f t="shared" si="31"/>
        <v>102959.5</v>
      </c>
      <c r="G188" s="19"/>
      <c r="H188" s="19"/>
      <c r="I188" s="19">
        <f t="shared" si="32"/>
        <v>51479.75</v>
      </c>
      <c r="J188" s="19"/>
      <c r="K188" s="19"/>
    </row>
    <row r="189" ht="16.5" spans="1:11">
      <c r="A189" s="8">
        <v>5</v>
      </c>
      <c r="B189" s="9" t="s">
        <v>28</v>
      </c>
      <c r="C189" s="10" t="s">
        <v>15</v>
      </c>
      <c r="D189" s="11" t="s">
        <v>29</v>
      </c>
      <c r="E189" s="18">
        <v>1946</v>
      </c>
      <c r="F189" s="19">
        <f t="shared" si="31"/>
        <v>973</v>
      </c>
      <c r="G189" s="19"/>
      <c r="H189" s="19"/>
      <c r="I189" s="19">
        <f t="shared" si="32"/>
        <v>486.5</v>
      </c>
      <c r="J189" s="19"/>
      <c r="K189" s="19"/>
    </row>
    <row r="190" ht="16.5" spans="1:11">
      <c r="A190" s="8">
        <v>6</v>
      </c>
      <c r="B190" s="9" t="s">
        <v>30</v>
      </c>
      <c r="C190" s="10" t="s">
        <v>22</v>
      </c>
      <c r="D190" s="11" t="s">
        <v>31</v>
      </c>
      <c r="E190" s="18">
        <v>1000</v>
      </c>
      <c r="F190" s="19">
        <f t="shared" si="31"/>
        <v>500</v>
      </c>
      <c r="G190" s="19"/>
      <c r="H190" s="19"/>
      <c r="I190" s="19">
        <f t="shared" si="32"/>
        <v>250</v>
      </c>
      <c r="J190" s="19"/>
      <c r="K190" s="19"/>
    </row>
    <row r="191" ht="16.5" spans="1:11">
      <c r="A191" s="8">
        <v>7</v>
      </c>
      <c r="B191" s="9" t="s">
        <v>32</v>
      </c>
      <c r="C191" s="10" t="s">
        <v>22</v>
      </c>
      <c r="D191" s="11" t="s">
        <v>33</v>
      </c>
      <c r="E191" s="18">
        <v>578012</v>
      </c>
      <c r="F191" s="19">
        <f t="shared" si="31"/>
        <v>289006</v>
      </c>
      <c r="G191" s="19"/>
      <c r="H191" s="19"/>
      <c r="I191" s="19">
        <f t="shared" si="32"/>
        <v>144503</v>
      </c>
      <c r="J191" s="19"/>
      <c r="K191" s="19"/>
    </row>
    <row r="192" ht="16.5" spans="1:11">
      <c r="A192" s="12">
        <v>8</v>
      </c>
      <c r="B192" s="10" t="s">
        <v>34</v>
      </c>
      <c r="C192" s="10" t="s">
        <v>35</v>
      </c>
      <c r="D192" s="11" t="s">
        <v>36</v>
      </c>
      <c r="E192" s="18">
        <v>3157</v>
      </c>
      <c r="F192" s="19"/>
      <c r="G192" s="19">
        <f>E192*40%</f>
        <v>1262.8</v>
      </c>
      <c r="H192" s="19">
        <f>E192*35%</f>
        <v>1104.95</v>
      </c>
      <c r="I192" s="19"/>
      <c r="J192" s="19">
        <f>E192*15%</f>
        <v>473.55</v>
      </c>
      <c r="K192" s="22" t="s">
        <v>37</v>
      </c>
    </row>
    <row r="193" ht="16.5" spans="1:11">
      <c r="A193" s="12"/>
      <c r="B193" s="10"/>
      <c r="C193" s="10" t="s">
        <v>35</v>
      </c>
      <c r="D193" s="11" t="s">
        <v>55</v>
      </c>
      <c r="E193" s="18">
        <v>332</v>
      </c>
      <c r="F193" s="19"/>
      <c r="G193" s="19">
        <f t="shared" ref="G193:G199" si="33">E193*40%</f>
        <v>132.8</v>
      </c>
      <c r="H193" s="19">
        <f t="shared" ref="H193:H199" si="34">E193*35%</f>
        <v>116.2</v>
      </c>
      <c r="I193" s="19"/>
      <c r="J193" s="19">
        <f t="shared" ref="J193:J199" si="35">E193*15%</f>
        <v>49.8</v>
      </c>
      <c r="K193" s="22" t="s">
        <v>37</v>
      </c>
    </row>
    <row r="194" ht="16.5" spans="1:11">
      <c r="A194" s="12"/>
      <c r="B194" s="10"/>
      <c r="C194" s="10" t="s">
        <v>35</v>
      </c>
      <c r="D194" s="11" t="s">
        <v>39</v>
      </c>
      <c r="E194" s="18">
        <v>120543</v>
      </c>
      <c r="F194" s="19"/>
      <c r="G194" s="19">
        <f t="shared" si="33"/>
        <v>48217.2</v>
      </c>
      <c r="H194" s="19">
        <f t="shared" si="34"/>
        <v>42190.05</v>
      </c>
      <c r="I194" s="19"/>
      <c r="J194" s="19">
        <f t="shared" si="35"/>
        <v>18081.45</v>
      </c>
      <c r="K194" s="22" t="s">
        <v>37</v>
      </c>
    </row>
    <row r="195" ht="16.5" spans="1:11">
      <c r="A195" s="12"/>
      <c r="B195" s="10"/>
      <c r="C195" s="10" t="s">
        <v>35</v>
      </c>
      <c r="D195" s="11" t="s">
        <v>57</v>
      </c>
      <c r="E195" s="18">
        <v>50</v>
      </c>
      <c r="F195" s="19"/>
      <c r="G195" s="19">
        <f t="shared" si="33"/>
        <v>20</v>
      </c>
      <c r="H195" s="19">
        <f t="shared" si="34"/>
        <v>17.5</v>
      </c>
      <c r="I195" s="19"/>
      <c r="J195" s="19">
        <f t="shared" si="35"/>
        <v>7.5</v>
      </c>
      <c r="K195" s="22" t="s">
        <v>37</v>
      </c>
    </row>
    <row r="196" ht="16.5" spans="1:11">
      <c r="A196" s="12"/>
      <c r="B196" s="10"/>
      <c r="C196" s="10" t="s">
        <v>35</v>
      </c>
      <c r="D196" s="11" t="s">
        <v>58</v>
      </c>
      <c r="E196" s="18">
        <v>5</v>
      </c>
      <c r="F196" s="19"/>
      <c r="G196" s="19">
        <f t="shared" si="33"/>
        <v>2</v>
      </c>
      <c r="H196" s="19">
        <f t="shared" si="34"/>
        <v>1.75</v>
      </c>
      <c r="I196" s="19"/>
      <c r="J196" s="19">
        <f t="shared" si="35"/>
        <v>0.75</v>
      </c>
      <c r="K196" s="22" t="s">
        <v>37</v>
      </c>
    </row>
    <row r="197" ht="16.5" spans="1:11">
      <c r="A197" s="12"/>
      <c r="B197" s="10"/>
      <c r="C197" s="10" t="s">
        <v>35</v>
      </c>
      <c r="D197" s="11" t="s">
        <v>40</v>
      </c>
      <c r="E197" s="18">
        <v>615</v>
      </c>
      <c r="F197" s="19"/>
      <c r="G197" s="19">
        <f t="shared" si="33"/>
        <v>246</v>
      </c>
      <c r="H197" s="19">
        <f t="shared" si="34"/>
        <v>215.25</v>
      </c>
      <c r="I197" s="19"/>
      <c r="J197" s="19">
        <f t="shared" si="35"/>
        <v>92.25</v>
      </c>
      <c r="K197" s="22" t="s">
        <v>37</v>
      </c>
    </row>
    <row r="198" ht="16.5" spans="1:11">
      <c r="A198" s="12"/>
      <c r="B198" s="10"/>
      <c r="C198" s="10" t="s">
        <v>35</v>
      </c>
      <c r="D198" s="11" t="s">
        <v>42</v>
      </c>
      <c r="E198" s="18">
        <v>60</v>
      </c>
      <c r="F198" s="19"/>
      <c r="G198" s="19">
        <f t="shared" si="33"/>
        <v>24</v>
      </c>
      <c r="H198" s="19">
        <f t="shared" si="34"/>
        <v>21</v>
      </c>
      <c r="I198" s="19"/>
      <c r="J198" s="19">
        <f t="shared" si="35"/>
        <v>9</v>
      </c>
      <c r="K198" s="22" t="s">
        <v>37</v>
      </c>
    </row>
    <row r="199" ht="16.5" spans="1:11">
      <c r="A199" s="12"/>
      <c r="B199" s="10"/>
      <c r="C199" s="10" t="s">
        <v>35</v>
      </c>
      <c r="D199" s="11" t="s">
        <v>43</v>
      </c>
      <c r="E199" s="18">
        <v>160</v>
      </c>
      <c r="F199" s="19"/>
      <c r="G199" s="19">
        <f t="shared" si="33"/>
        <v>64</v>
      </c>
      <c r="H199" s="19">
        <f t="shared" si="34"/>
        <v>56</v>
      </c>
      <c r="I199" s="19"/>
      <c r="J199" s="19">
        <f t="shared" si="35"/>
        <v>24</v>
      </c>
      <c r="K199" s="22" t="s">
        <v>37</v>
      </c>
    </row>
    <row r="202" spans="1:11">
      <c r="A202" s="14" t="s">
        <v>77</v>
      </c>
      <c r="B202" s="15"/>
      <c r="C202" s="15"/>
      <c r="D202" s="15"/>
      <c r="E202" s="15"/>
      <c r="F202" s="20"/>
      <c r="G202" s="20"/>
      <c r="H202" s="20"/>
      <c r="I202" s="20"/>
      <c r="J202" s="20"/>
      <c r="K202" s="15"/>
    </row>
    <row r="203" ht="24" spans="1:11">
      <c r="A203" s="7" t="s">
        <v>3</v>
      </c>
      <c r="B203" s="7" t="s">
        <v>4</v>
      </c>
      <c r="C203" s="7" t="s">
        <v>5</v>
      </c>
      <c r="D203" s="7" t="s">
        <v>6</v>
      </c>
      <c r="E203" s="6" t="s">
        <v>7</v>
      </c>
      <c r="F203" s="21" t="s">
        <v>45</v>
      </c>
      <c r="G203" s="21" t="s">
        <v>46</v>
      </c>
      <c r="H203" s="21" t="s">
        <v>47</v>
      </c>
      <c r="I203" s="21" t="s">
        <v>48</v>
      </c>
      <c r="J203" s="21" t="s">
        <v>49</v>
      </c>
      <c r="K203" s="6" t="s">
        <v>13</v>
      </c>
    </row>
    <row r="204" ht="16.5" spans="1:11">
      <c r="A204" s="8">
        <v>1</v>
      </c>
      <c r="B204" s="9" t="s">
        <v>14</v>
      </c>
      <c r="C204" s="10" t="s">
        <v>15</v>
      </c>
      <c r="D204" s="11" t="s">
        <v>16</v>
      </c>
      <c r="E204" s="18">
        <v>132962</v>
      </c>
      <c r="F204" s="19">
        <f>E204*50%</f>
        <v>66481</v>
      </c>
      <c r="G204" s="19"/>
      <c r="H204" s="19"/>
      <c r="I204" s="19">
        <f>E204*25%</f>
        <v>33240.5</v>
      </c>
      <c r="J204" s="19"/>
      <c r="K204" s="22"/>
    </row>
    <row r="205" ht="16.5" spans="1:11">
      <c r="A205" s="13"/>
      <c r="B205" s="13"/>
      <c r="C205" s="10" t="s">
        <v>15</v>
      </c>
      <c r="D205" s="11" t="s">
        <v>50</v>
      </c>
      <c r="E205" s="18">
        <v>8898</v>
      </c>
      <c r="F205" s="19">
        <f t="shared" ref="F205:F215" si="36">E205*50%</f>
        <v>4449</v>
      </c>
      <c r="G205" s="19"/>
      <c r="H205" s="19"/>
      <c r="I205" s="19">
        <f t="shared" ref="I205:I215" si="37">E205*25%</f>
        <v>2224.5</v>
      </c>
      <c r="J205" s="19"/>
      <c r="K205" s="22"/>
    </row>
    <row r="206" ht="16.5" spans="1:11">
      <c r="A206" s="8">
        <v>3</v>
      </c>
      <c r="B206" s="9" t="s">
        <v>21</v>
      </c>
      <c r="C206" s="10" t="s">
        <v>22</v>
      </c>
      <c r="D206" s="11" t="s">
        <v>51</v>
      </c>
      <c r="E206" s="18">
        <v>1080</v>
      </c>
      <c r="F206" s="19">
        <f t="shared" si="36"/>
        <v>540</v>
      </c>
      <c r="G206" s="19"/>
      <c r="H206" s="19"/>
      <c r="I206" s="19">
        <f t="shared" si="37"/>
        <v>270</v>
      </c>
      <c r="J206" s="19"/>
      <c r="K206" s="22"/>
    </row>
    <row r="207" ht="16.5" spans="1:11">
      <c r="A207" s="13"/>
      <c r="B207" s="13"/>
      <c r="C207" s="10" t="s">
        <v>22</v>
      </c>
      <c r="D207" s="11" t="s">
        <v>23</v>
      </c>
      <c r="E207" s="18">
        <v>3584585</v>
      </c>
      <c r="F207" s="19">
        <f t="shared" si="36"/>
        <v>1792292.5</v>
      </c>
      <c r="G207" s="19"/>
      <c r="H207" s="19"/>
      <c r="I207" s="19">
        <f t="shared" si="37"/>
        <v>896146.25</v>
      </c>
      <c r="J207" s="19"/>
      <c r="K207" s="22"/>
    </row>
    <row r="208" ht="16.5" spans="1:11">
      <c r="A208" s="13"/>
      <c r="B208" s="13"/>
      <c r="C208" s="10" t="s">
        <v>22</v>
      </c>
      <c r="D208" s="11" t="s">
        <v>24</v>
      </c>
      <c r="E208" s="18">
        <v>8596485</v>
      </c>
      <c r="F208" s="19">
        <f t="shared" si="36"/>
        <v>4298242.5</v>
      </c>
      <c r="G208" s="19"/>
      <c r="H208" s="19"/>
      <c r="I208" s="19">
        <f t="shared" si="37"/>
        <v>2149121.25</v>
      </c>
      <c r="J208" s="19"/>
      <c r="K208" s="19"/>
    </row>
    <row r="209" ht="16.5" spans="1:11">
      <c r="A209" s="8">
        <v>4</v>
      </c>
      <c r="B209" s="9" t="s">
        <v>25</v>
      </c>
      <c r="C209" s="10" t="s">
        <v>15</v>
      </c>
      <c r="D209" s="11" t="s">
        <v>26</v>
      </c>
      <c r="E209" s="18">
        <v>19932</v>
      </c>
      <c r="F209" s="19">
        <f t="shared" si="36"/>
        <v>9966</v>
      </c>
      <c r="G209" s="19"/>
      <c r="H209" s="19"/>
      <c r="I209" s="19">
        <f t="shared" si="37"/>
        <v>4983</v>
      </c>
      <c r="J209" s="19"/>
      <c r="K209" s="19"/>
    </row>
    <row r="210" ht="16.5" spans="1:11">
      <c r="A210" s="13"/>
      <c r="B210" s="13"/>
      <c r="C210" s="10" t="s">
        <v>15</v>
      </c>
      <c r="D210" s="11" t="s">
        <v>27</v>
      </c>
      <c r="E210" s="18">
        <v>1004493</v>
      </c>
      <c r="F210" s="19">
        <f t="shared" si="36"/>
        <v>502246.5</v>
      </c>
      <c r="G210" s="19"/>
      <c r="H210" s="19"/>
      <c r="I210" s="19">
        <f t="shared" si="37"/>
        <v>251123.25</v>
      </c>
      <c r="J210" s="19"/>
      <c r="K210" s="19"/>
    </row>
    <row r="211" ht="16.5" spans="1:11">
      <c r="A211" s="8">
        <v>5</v>
      </c>
      <c r="B211" s="9" t="s">
        <v>28</v>
      </c>
      <c r="C211" s="10" t="s">
        <v>15</v>
      </c>
      <c r="D211" s="11" t="s">
        <v>29</v>
      </c>
      <c r="E211" s="18">
        <v>4988</v>
      </c>
      <c r="F211" s="19">
        <f t="shared" si="36"/>
        <v>2494</v>
      </c>
      <c r="G211" s="19"/>
      <c r="H211" s="19"/>
      <c r="I211" s="19">
        <f t="shared" si="37"/>
        <v>1247</v>
      </c>
      <c r="J211" s="19"/>
      <c r="K211" s="19"/>
    </row>
    <row r="212" ht="16.5" spans="1:11">
      <c r="A212" s="8">
        <v>6</v>
      </c>
      <c r="B212" s="9" t="s">
        <v>30</v>
      </c>
      <c r="C212" s="10" t="s">
        <v>22</v>
      </c>
      <c r="D212" s="11" t="s">
        <v>31</v>
      </c>
      <c r="E212" s="18">
        <v>107904</v>
      </c>
      <c r="F212" s="19">
        <f t="shared" si="36"/>
        <v>53952</v>
      </c>
      <c r="G212" s="19"/>
      <c r="H212" s="19"/>
      <c r="I212" s="19">
        <f t="shared" si="37"/>
        <v>26976</v>
      </c>
      <c r="J212" s="19"/>
      <c r="K212" s="19"/>
    </row>
    <row r="213" ht="16.5" spans="1:11">
      <c r="A213" s="13"/>
      <c r="B213" s="13"/>
      <c r="C213" s="10" t="s">
        <v>22</v>
      </c>
      <c r="D213" s="11" t="s">
        <v>52</v>
      </c>
      <c r="E213" s="18">
        <v>500</v>
      </c>
      <c r="F213" s="19">
        <f t="shared" si="36"/>
        <v>250</v>
      </c>
      <c r="G213" s="19"/>
      <c r="H213" s="19"/>
      <c r="I213" s="19">
        <f t="shared" si="37"/>
        <v>125</v>
      </c>
      <c r="J213" s="19"/>
      <c r="K213" s="19"/>
    </row>
    <row r="214" ht="16.5" spans="1:11">
      <c r="A214" s="8">
        <v>7</v>
      </c>
      <c r="B214" s="9" t="s">
        <v>32</v>
      </c>
      <c r="C214" s="10" t="s">
        <v>22</v>
      </c>
      <c r="D214" s="11" t="s">
        <v>33</v>
      </c>
      <c r="E214" s="18">
        <v>1683563</v>
      </c>
      <c r="F214" s="19">
        <f t="shared" si="36"/>
        <v>841781.5</v>
      </c>
      <c r="G214" s="19"/>
      <c r="H214" s="19"/>
      <c r="I214" s="19">
        <f t="shared" si="37"/>
        <v>420890.75</v>
      </c>
      <c r="J214" s="19"/>
      <c r="K214" s="19"/>
    </row>
    <row r="215" ht="16.5" spans="1:11">
      <c r="A215" s="13"/>
      <c r="B215" s="13"/>
      <c r="C215" s="10" t="s">
        <v>22</v>
      </c>
      <c r="D215" s="11" t="s">
        <v>53</v>
      </c>
      <c r="E215" s="18">
        <v>32940</v>
      </c>
      <c r="F215" s="19">
        <f t="shared" si="36"/>
        <v>16470</v>
      </c>
      <c r="G215" s="19"/>
      <c r="H215" s="19"/>
      <c r="I215" s="19">
        <f t="shared" si="37"/>
        <v>8235</v>
      </c>
      <c r="J215" s="19"/>
      <c r="K215" s="22"/>
    </row>
    <row r="216" ht="16.5" spans="1:11">
      <c r="A216" s="12">
        <v>8</v>
      </c>
      <c r="B216" s="10" t="s">
        <v>34</v>
      </c>
      <c r="C216" s="10" t="s">
        <v>35</v>
      </c>
      <c r="D216" s="11" t="s">
        <v>36</v>
      </c>
      <c r="E216" s="18">
        <v>22557</v>
      </c>
      <c r="F216" s="19"/>
      <c r="G216" s="19">
        <f>E216*40%</f>
        <v>9022.8</v>
      </c>
      <c r="H216" s="19">
        <f>E216*35%</f>
        <v>7894.95</v>
      </c>
      <c r="I216" s="19"/>
      <c r="J216" s="19">
        <f>E216*15%</f>
        <v>3383.55</v>
      </c>
      <c r="K216" s="22" t="s">
        <v>37</v>
      </c>
    </row>
    <row r="217" ht="16.5" spans="1:11">
      <c r="A217" s="12"/>
      <c r="B217" s="10"/>
      <c r="C217" s="10" t="s">
        <v>35</v>
      </c>
      <c r="D217" s="11" t="s">
        <v>54</v>
      </c>
      <c r="E217" s="18">
        <v>600</v>
      </c>
      <c r="F217" s="19"/>
      <c r="G217" s="19">
        <f t="shared" ref="G217:G227" si="38">E217*40%</f>
        <v>240</v>
      </c>
      <c r="H217" s="19">
        <f t="shared" ref="H217:H227" si="39">E217*35%</f>
        <v>210</v>
      </c>
      <c r="I217" s="19"/>
      <c r="J217" s="19">
        <f t="shared" ref="J217:J227" si="40">E217*15%</f>
        <v>90</v>
      </c>
      <c r="K217" s="22" t="s">
        <v>37</v>
      </c>
    </row>
    <row r="218" ht="16.5" spans="1:11">
      <c r="A218" s="12"/>
      <c r="B218" s="10"/>
      <c r="C218" s="10" t="s">
        <v>35</v>
      </c>
      <c r="D218" s="11" t="s">
        <v>56</v>
      </c>
      <c r="E218" s="18">
        <v>90</v>
      </c>
      <c r="F218" s="19"/>
      <c r="G218" s="19">
        <f t="shared" si="38"/>
        <v>36</v>
      </c>
      <c r="H218" s="19">
        <f t="shared" si="39"/>
        <v>31.5</v>
      </c>
      <c r="I218" s="19"/>
      <c r="J218" s="19">
        <f t="shared" si="40"/>
        <v>13.5</v>
      </c>
      <c r="K218" s="22" t="s">
        <v>37</v>
      </c>
    </row>
    <row r="219" ht="16.5" spans="1:11">
      <c r="A219" s="12"/>
      <c r="B219" s="10"/>
      <c r="C219" s="10" t="s">
        <v>35</v>
      </c>
      <c r="D219" s="11" t="s">
        <v>39</v>
      </c>
      <c r="E219" s="18">
        <v>391280</v>
      </c>
      <c r="F219" s="19"/>
      <c r="G219" s="19">
        <f t="shared" si="38"/>
        <v>156512</v>
      </c>
      <c r="H219" s="19">
        <f t="shared" si="39"/>
        <v>136948</v>
      </c>
      <c r="I219" s="19"/>
      <c r="J219" s="19">
        <f t="shared" si="40"/>
        <v>58692</v>
      </c>
      <c r="K219" s="22" t="s">
        <v>37</v>
      </c>
    </row>
    <row r="220" ht="16.5" spans="1:11">
      <c r="A220" s="12"/>
      <c r="B220" s="10"/>
      <c r="C220" s="10" t="s">
        <v>35</v>
      </c>
      <c r="D220" s="11" t="s">
        <v>40</v>
      </c>
      <c r="E220" s="18">
        <v>2595</v>
      </c>
      <c r="F220" s="19"/>
      <c r="G220" s="19">
        <f t="shared" si="38"/>
        <v>1038</v>
      </c>
      <c r="H220" s="19">
        <f t="shared" si="39"/>
        <v>908.25</v>
      </c>
      <c r="I220" s="19"/>
      <c r="J220" s="19">
        <f t="shared" si="40"/>
        <v>389.25</v>
      </c>
      <c r="K220" s="22" t="s">
        <v>37</v>
      </c>
    </row>
    <row r="221" ht="16.5" spans="1:11">
      <c r="A221" s="12"/>
      <c r="B221" s="10"/>
      <c r="C221" s="10" t="s">
        <v>35</v>
      </c>
      <c r="D221" s="11" t="s">
        <v>62</v>
      </c>
      <c r="E221" s="18">
        <v>24</v>
      </c>
      <c r="F221" s="19"/>
      <c r="G221" s="19">
        <f t="shared" si="38"/>
        <v>9.6</v>
      </c>
      <c r="H221" s="19">
        <f t="shared" si="39"/>
        <v>8.4</v>
      </c>
      <c r="I221" s="19"/>
      <c r="J221" s="19">
        <f t="shared" si="40"/>
        <v>3.6</v>
      </c>
      <c r="K221" s="22" t="s">
        <v>37</v>
      </c>
    </row>
    <row r="222" ht="16.5" spans="1:11">
      <c r="A222" s="12"/>
      <c r="B222" s="10"/>
      <c r="C222" s="10" t="s">
        <v>35</v>
      </c>
      <c r="D222" s="11" t="s">
        <v>42</v>
      </c>
      <c r="E222" s="18">
        <v>29947</v>
      </c>
      <c r="F222" s="19"/>
      <c r="G222" s="19">
        <f t="shared" si="38"/>
        <v>11978.8</v>
      </c>
      <c r="H222" s="19">
        <f t="shared" si="39"/>
        <v>10481.45</v>
      </c>
      <c r="I222" s="19"/>
      <c r="J222" s="19">
        <f t="shared" si="40"/>
        <v>4492.05</v>
      </c>
      <c r="K222" s="22" t="s">
        <v>37</v>
      </c>
    </row>
    <row r="223" ht="16.5" spans="1:11">
      <c r="A223" s="12"/>
      <c r="B223" s="10"/>
      <c r="C223" s="10" t="s">
        <v>35</v>
      </c>
      <c r="D223" s="11" t="s">
        <v>66</v>
      </c>
      <c r="E223" s="18">
        <v>60</v>
      </c>
      <c r="F223" s="19"/>
      <c r="G223" s="19">
        <f t="shared" si="38"/>
        <v>24</v>
      </c>
      <c r="H223" s="19">
        <f t="shared" si="39"/>
        <v>21</v>
      </c>
      <c r="I223" s="19"/>
      <c r="J223" s="19">
        <f t="shared" si="40"/>
        <v>9</v>
      </c>
      <c r="K223" s="22" t="s">
        <v>37</v>
      </c>
    </row>
    <row r="224" ht="16.5" spans="1:11">
      <c r="A224" s="12"/>
      <c r="B224" s="10"/>
      <c r="C224" s="10" t="s">
        <v>35</v>
      </c>
      <c r="D224" s="11" t="s">
        <v>67</v>
      </c>
      <c r="E224" s="18">
        <v>1</v>
      </c>
      <c r="F224" s="19"/>
      <c r="G224" s="19">
        <f t="shared" si="38"/>
        <v>0.4</v>
      </c>
      <c r="H224" s="19">
        <f t="shared" si="39"/>
        <v>0.35</v>
      </c>
      <c r="I224" s="19"/>
      <c r="J224" s="19">
        <f t="shared" si="40"/>
        <v>0.15</v>
      </c>
      <c r="K224" s="22" t="s">
        <v>37</v>
      </c>
    </row>
    <row r="225" ht="16.5" spans="1:11">
      <c r="A225" s="12"/>
      <c r="B225" s="10"/>
      <c r="C225" s="10" t="s">
        <v>35</v>
      </c>
      <c r="D225" s="11" t="s">
        <v>43</v>
      </c>
      <c r="E225" s="18">
        <v>70463</v>
      </c>
      <c r="F225" s="19"/>
      <c r="G225" s="19">
        <f t="shared" si="38"/>
        <v>28185.2</v>
      </c>
      <c r="H225" s="19">
        <f t="shared" si="39"/>
        <v>24662.05</v>
      </c>
      <c r="I225" s="19"/>
      <c r="J225" s="19">
        <f t="shared" si="40"/>
        <v>10569.45</v>
      </c>
      <c r="K225" s="22" t="s">
        <v>37</v>
      </c>
    </row>
    <row r="226" ht="16.5" spans="1:11">
      <c r="A226" s="12"/>
      <c r="B226" s="10"/>
      <c r="C226" s="10" t="s">
        <v>35</v>
      </c>
      <c r="D226" s="16" t="s">
        <v>68</v>
      </c>
      <c r="E226" s="18">
        <v>10</v>
      </c>
      <c r="F226" s="19"/>
      <c r="G226" s="19">
        <f t="shared" si="38"/>
        <v>4</v>
      </c>
      <c r="H226" s="19">
        <f t="shared" si="39"/>
        <v>3.5</v>
      </c>
      <c r="I226" s="19"/>
      <c r="J226" s="19">
        <f t="shared" si="40"/>
        <v>1.5</v>
      </c>
      <c r="K226" s="22" t="s">
        <v>37</v>
      </c>
    </row>
    <row r="227" ht="16.5" spans="1:11">
      <c r="A227" s="12"/>
      <c r="B227" s="10"/>
      <c r="C227" s="10" t="s">
        <v>35</v>
      </c>
      <c r="D227" s="16" t="s">
        <v>69</v>
      </c>
      <c r="E227" s="18">
        <v>220</v>
      </c>
      <c r="F227" s="19"/>
      <c r="G227" s="19">
        <f t="shared" si="38"/>
        <v>88</v>
      </c>
      <c r="H227" s="19">
        <f t="shared" si="39"/>
        <v>77</v>
      </c>
      <c r="I227" s="19"/>
      <c r="J227" s="19">
        <f t="shared" si="40"/>
        <v>33</v>
      </c>
      <c r="K227" s="22" t="s">
        <v>37</v>
      </c>
    </row>
    <row r="230" spans="1:11">
      <c r="A230" s="14" t="s">
        <v>78</v>
      </c>
      <c r="B230" s="15"/>
      <c r="C230" s="15"/>
      <c r="D230" s="15"/>
      <c r="E230" s="15"/>
      <c r="F230" s="20"/>
      <c r="G230" s="20"/>
      <c r="H230" s="20"/>
      <c r="I230" s="20"/>
      <c r="J230" s="20"/>
      <c r="K230" s="15"/>
    </row>
    <row r="231" ht="24" spans="1:11">
      <c r="A231" s="7" t="s">
        <v>3</v>
      </c>
      <c r="B231" s="7" t="s">
        <v>4</v>
      </c>
      <c r="C231" s="7" t="s">
        <v>5</v>
      </c>
      <c r="D231" s="7" t="s">
        <v>6</v>
      </c>
      <c r="E231" s="6" t="s">
        <v>7</v>
      </c>
      <c r="F231" s="21" t="s">
        <v>45</v>
      </c>
      <c r="G231" s="21" t="s">
        <v>46</v>
      </c>
      <c r="H231" s="21" t="s">
        <v>47</v>
      </c>
      <c r="I231" s="21" t="s">
        <v>48</v>
      </c>
      <c r="J231" s="21" t="s">
        <v>49</v>
      </c>
      <c r="K231" s="6" t="s">
        <v>13</v>
      </c>
    </row>
    <row r="232" ht="16.5" spans="1:11">
      <c r="A232" s="8">
        <v>1</v>
      </c>
      <c r="B232" s="9" t="s">
        <v>14</v>
      </c>
      <c r="C232" s="10" t="s">
        <v>15</v>
      </c>
      <c r="D232" s="11" t="s">
        <v>16</v>
      </c>
      <c r="E232" s="18">
        <v>1330</v>
      </c>
      <c r="F232" s="19">
        <f t="shared" ref="F232:F237" si="41">E232*50%</f>
        <v>665</v>
      </c>
      <c r="G232" s="19"/>
      <c r="H232" s="19"/>
      <c r="I232" s="19">
        <f t="shared" ref="I232:I237" si="42">E232*25%</f>
        <v>332.5</v>
      </c>
      <c r="J232" s="19"/>
      <c r="K232" s="22"/>
    </row>
    <row r="233" ht="16.5" spans="1:11">
      <c r="A233" s="8">
        <v>3</v>
      </c>
      <c r="B233" s="9" t="s">
        <v>21</v>
      </c>
      <c r="C233" s="10" t="s">
        <v>22</v>
      </c>
      <c r="D233" s="11" t="s">
        <v>23</v>
      </c>
      <c r="E233" s="18">
        <v>120</v>
      </c>
      <c r="F233" s="19">
        <f t="shared" si="41"/>
        <v>60</v>
      </c>
      <c r="G233" s="19"/>
      <c r="H233" s="19"/>
      <c r="I233" s="19">
        <f t="shared" si="42"/>
        <v>30</v>
      </c>
      <c r="J233" s="19"/>
      <c r="K233" s="22"/>
    </row>
    <row r="234" ht="16.5" spans="1:11">
      <c r="A234" s="8">
        <v>4</v>
      </c>
      <c r="B234" s="9" t="s">
        <v>25</v>
      </c>
      <c r="C234" s="10" t="s">
        <v>15</v>
      </c>
      <c r="D234" s="11" t="s">
        <v>26</v>
      </c>
      <c r="E234" s="18">
        <v>20</v>
      </c>
      <c r="F234" s="19">
        <f t="shared" si="41"/>
        <v>10</v>
      </c>
      <c r="G234" s="19"/>
      <c r="H234" s="19"/>
      <c r="I234" s="19">
        <f t="shared" si="42"/>
        <v>5</v>
      </c>
      <c r="J234" s="19"/>
      <c r="K234" s="19"/>
    </row>
    <row r="235" ht="16.5" spans="1:11">
      <c r="A235" s="13"/>
      <c r="B235" s="13"/>
      <c r="C235" s="10" t="s">
        <v>15</v>
      </c>
      <c r="D235" s="11" t="s">
        <v>27</v>
      </c>
      <c r="E235" s="18">
        <v>300</v>
      </c>
      <c r="F235" s="19">
        <f t="shared" si="41"/>
        <v>150</v>
      </c>
      <c r="G235" s="19"/>
      <c r="H235" s="19"/>
      <c r="I235" s="19">
        <f t="shared" si="42"/>
        <v>75</v>
      </c>
      <c r="J235" s="19"/>
      <c r="K235" s="19"/>
    </row>
    <row r="236" ht="16.5" spans="1:11">
      <c r="A236" s="8">
        <v>5</v>
      </c>
      <c r="B236" s="9" t="s">
        <v>28</v>
      </c>
      <c r="C236" s="10" t="s">
        <v>15</v>
      </c>
      <c r="D236" s="11" t="s">
        <v>29</v>
      </c>
      <c r="E236" s="18">
        <v>58</v>
      </c>
      <c r="F236" s="19">
        <f t="shared" si="41"/>
        <v>29</v>
      </c>
      <c r="G236" s="19"/>
      <c r="H236" s="19"/>
      <c r="I236" s="19">
        <f t="shared" si="42"/>
        <v>14.5</v>
      </c>
      <c r="J236" s="19"/>
      <c r="K236" s="19"/>
    </row>
    <row r="237" ht="16.5" spans="1:11">
      <c r="A237" s="8">
        <v>7</v>
      </c>
      <c r="B237" s="9" t="s">
        <v>32</v>
      </c>
      <c r="C237" s="10" t="s">
        <v>22</v>
      </c>
      <c r="D237" s="11" t="s">
        <v>33</v>
      </c>
      <c r="E237" s="18">
        <v>157872</v>
      </c>
      <c r="F237" s="19">
        <f t="shared" si="41"/>
        <v>78936</v>
      </c>
      <c r="G237" s="19"/>
      <c r="H237" s="19"/>
      <c r="I237" s="19">
        <f t="shared" si="42"/>
        <v>39468</v>
      </c>
      <c r="J237" s="19"/>
      <c r="K237" s="19"/>
    </row>
    <row r="238" ht="16.5" spans="1:11">
      <c r="A238" s="12">
        <v>8</v>
      </c>
      <c r="B238" s="10" t="s">
        <v>34</v>
      </c>
      <c r="C238" s="10" t="s">
        <v>35</v>
      </c>
      <c r="D238" s="11" t="s">
        <v>39</v>
      </c>
      <c r="E238" s="18">
        <v>4333</v>
      </c>
      <c r="F238" s="19"/>
      <c r="G238" s="19">
        <f>E238*40%</f>
        <v>1733.2</v>
      </c>
      <c r="H238" s="19">
        <f>E238*35%</f>
        <v>1516.55</v>
      </c>
      <c r="I238" s="19"/>
      <c r="J238" s="19">
        <f>E238*15%</f>
        <v>649.95</v>
      </c>
      <c r="K238" s="22" t="s">
        <v>37</v>
      </c>
    </row>
    <row r="241" spans="1:11">
      <c r="A241" s="14" t="s">
        <v>79</v>
      </c>
      <c r="B241" s="15"/>
      <c r="C241" s="15"/>
      <c r="D241" s="15"/>
      <c r="E241" s="15"/>
      <c r="F241" s="20"/>
      <c r="G241" s="20"/>
      <c r="H241" s="20"/>
      <c r="I241" s="20"/>
      <c r="J241" s="20"/>
      <c r="K241" s="15"/>
    </row>
    <row r="242" ht="24" spans="1:11">
      <c r="A242" s="7" t="s">
        <v>3</v>
      </c>
      <c r="B242" s="7" t="s">
        <v>4</v>
      </c>
      <c r="C242" s="7" t="s">
        <v>5</v>
      </c>
      <c r="D242" s="7" t="s">
        <v>6</v>
      </c>
      <c r="E242" s="6" t="s">
        <v>7</v>
      </c>
      <c r="F242" s="21" t="s">
        <v>45</v>
      </c>
      <c r="G242" s="21" t="s">
        <v>46</v>
      </c>
      <c r="H242" s="21" t="s">
        <v>47</v>
      </c>
      <c r="I242" s="21" t="s">
        <v>48</v>
      </c>
      <c r="J242" s="21" t="s">
        <v>49</v>
      </c>
      <c r="K242" s="6" t="s">
        <v>13</v>
      </c>
    </row>
    <row r="243" ht="16.5" spans="1:11">
      <c r="A243" s="8">
        <v>1</v>
      </c>
      <c r="B243" s="9" t="s">
        <v>14</v>
      </c>
      <c r="C243" s="10" t="s">
        <v>15</v>
      </c>
      <c r="D243" s="11" t="s">
        <v>16</v>
      </c>
      <c r="E243" s="18">
        <v>800</v>
      </c>
      <c r="F243" s="19">
        <f t="shared" ref="F243:F248" si="43">E243*50%</f>
        <v>400</v>
      </c>
      <c r="G243" s="19"/>
      <c r="H243" s="19"/>
      <c r="I243" s="19">
        <f t="shared" ref="I243:I248" si="44">E243*25%</f>
        <v>200</v>
      </c>
      <c r="J243" s="19"/>
      <c r="K243" s="22"/>
    </row>
    <row r="244" ht="16.5" spans="1:11">
      <c r="A244" s="8">
        <v>3</v>
      </c>
      <c r="B244" s="9" t="s">
        <v>21</v>
      </c>
      <c r="C244" s="10" t="s">
        <v>22</v>
      </c>
      <c r="D244" s="11" t="s">
        <v>24</v>
      </c>
      <c r="E244" s="18">
        <v>89500</v>
      </c>
      <c r="F244" s="19">
        <f t="shared" si="43"/>
        <v>44750</v>
      </c>
      <c r="G244" s="19"/>
      <c r="H244" s="19"/>
      <c r="I244" s="19">
        <f t="shared" si="44"/>
        <v>22375</v>
      </c>
      <c r="J244" s="19"/>
      <c r="K244" s="19"/>
    </row>
    <row r="245" ht="16.5" spans="1:11">
      <c r="A245" s="8">
        <v>4</v>
      </c>
      <c r="B245" s="9" t="s">
        <v>25</v>
      </c>
      <c r="C245" s="10" t="s">
        <v>15</v>
      </c>
      <c r="D245" s="11" t="s">
        <v>26</v>
      </c>
      <c r="E245" s="18">
        <v>6170</v>
      </c>
      <c r="F245" s="19">
        <f t="shared" si="43"/>
        <v>3085</v>
      </c>
      <c r="G245" s="19"/>
      <c r="H245" s="19"/>
      <c r="I245" s="19">
        <f t="shared" si="44"/>
        <v>1542.5</v>
      </c>
      <c r="J245" s="19"/>
      <c r="K245" s="19"/>
    </row>
    <row r="246" ht="16.5" spans="1:11">
      <c r="A246" s="13"/>
      <c r="B246" s="13"/>
      <c r="C246" s="10" t="s">
        <v>15</v>
      </c>
      <c r="D246" s="11" t="s">
        <v>27</v>
      </c>
      <c r="E246" s="18">
        <v>55534</v>
      </c>
      <c r="F246" s="19">
        <f t="shared" si="43"/>
        <v>27767</v>
      </c>
      <c r="G246" s="19"/>
      <c r="H246" s="19"/>
      <c r="I246" s="19">
        <f t="shared" si="44"/>
        <v>13883.5</v>
      </c>
      <c r="J246" s="19"/>
      <c r="K246" s="19"/>
    </row>
    <row r="247" ht="16.5" spans="1:11">
      <c r="A247" s="8">
        <v>5</v>
      </c>
      <c r="B247" s="9" t="s">
        <v>28</v>
      </c>
      <c r="C247" s="10" t="s">
        <v>15</v>
      </c>
      <c r="D247" s="11" t="s">
        <v>29</v>
      </c>
      <c r="E247" s="18">
        <v>403</v>
      </c>
      <c r="F247" s="19">
        <f t="shared" si="43"/>
        <v>201.5</v>
      </c>
      <c r="G247" s="19"/>
      <c r="H247" s="19"/>
      <c r="I247" s="19">
        <f t="shared" si="44"/>
        <v>100.75</v>
      </c>
      <c r="J247" s="19"/>
      <c r="K247" s="19"/>
    </row>
    <row r="248" ht="16.5" spans="1:11">
      <c r="A248" s="8">
        <v>7</v>
      </c>
      <c r="B248" s="9" t="s">
        <v>32</v>
      </c>
      <c r="C248" s="10" t="s">
        <v>22</v>
      </c>
      <c r="D248" s="11" t="s">
        <v>33</v>
      </c>
      <c r="E248" s="18">
        <v>35882</v>
      </c>
      <c r="F248" s="19">
        <f t="shared" si="43"/>
        <v>17941</v>
      </c>
      <c r="G248" s="19"/>
      <c r="H248" s="19"/>
      <c r="I248" s="19">
        <f t="shared" si="44"/>
        <v>8970.5</v>
      </c>
      <c r="J248" s="19"/>
      <c r="K248" s="19"/>
    </row>
    <row r="249" ht="16.5" spans="1:11">
      <c r="A249" s="12">
        <v>8</v>
      </c>
      <c r="B249" s="10" t="s">
        <v>34</v>
      </c>
      <c r="C249" s="10" t="s">
        <v>35</v>
      </c>
      <c r="D249" s="11" t="s">
        <v>36</v>
      </c>
      <c r="E249" s="18">
        <v>440</v>
      </c>
      <c r="F249" s="19"/>
      <c r="G249" s="19">
        <f>E249*40%</f>
        <v>176</v>
      </c>
      <c r="H249" s="19">
        <f>E249*35%</f>
        <v>154</v>
      </c>
      <c r="I249" s="19"/>
      <c r="J249" s="19">
        <f>E249*15%</f>
        <v>66</v>
      </c>
      <c r="K249" s="22" t="s">
        <v>37</v>
      </c>
    </row>
    <row r="250" ht="16.5" spans="1:11">
      <c r="A250" s="12"/>
      <c r="B250" s="10"/>
      <c r="C250" s="10" t="s">
        <v>35</v>
      </c>
      <c r="D250" s="11" t="s">
        <v>39</v>
      </c>
      <c r="E250" s="18">
        <v>5068</v>
      </c>
      <c r="F250" s="19"/>
      <c r="G250" s="19">
        <f>E250*40%</f>
        <v>2027.2</v>
      </c>
      <c r="H250" s="19">
        <f>E250*35%</f>
        <v>1773.8</v>
      </c>
      <c r="I250" s="19"/>
      <c r="J250" s="19">
        <f>E250*15%</f>
        <v>760.2</v>
      </c>
      <c r="K250" s="22" t="s">
        <v>37</v>
      </c>
    </row>
    <row r="251" ht="16.5" spans="1:11">
      <c r="A251" s="12"/>
      <c r="B251" s="10"/>
      <c r="C251" s="10" t="s">
        <v>35</v>
      </c>
      <c r="D251" s="11" t="s">
        <v>40</v>
      </c>
      <c r="E251" s="18">
        <v>1066</v>
      </c>
      <c r="F251" s="19"/>
      <c r="G251" s="19">
        <f>E251*40%</f>
        <v>426.4</v>
      </c>
      <c r="H251" s="19">
        <f>E251*35%</f>
        <v>373.1</v>
      </c>
      <c r="I251" s="19"/>
      <c r="J251" s="19">
        <f>E251*15%</f>
        <v>159.9</v>
      </c>
      <c r="K251" s="22" t="s">
        <v>37</v>
      </c>
    </row>
    <row r="254" spans="1:11">
      <c r="A254" s="14" t="s">
        <v>80</v>
      </c>
      <c r="B254" s="15"/>
      <c r="C254" s="15"/>
      <c r="D254" s="15"/>
      <c r="E254" s="15"/>
      <c r="F254" s="20"/>
      <c r="G254" s="20"/>
      <c r="H254" s="20"/>
      <c r="I254" s="20"/>
      <c r="J254" s="20"/>
      <c r="K254" s="15"/>
    </row>
    <row r="255" ht="24" spans="1:11">
      <c r="A255" s="7" t="s">
        <v>3</v>
      </c>
      <c r="B255" s="7" t="s">
        <v>4</v>
      </c>
      <c r="C255" s="7" t="s">
        <v>5</v>
      </c>
      <c r="D255" s="7" t="s">
        <v>6</v>
      </c>
      <c r="E255" s="6" t="s">
        <v>7</v>
      </c>
      <c r="F255" s="21" t="s">
        <v>45</v>
      </c>
      <c r="G255" s="21" t="s">
        <v>46</v>
      </c>
      <c r="H255" s="21" t="s">
        <v>47</v>
      </c>
      <c r="I255" s="21" t="s">
        <v>48</v>
      </c>
      <c r="J255" s="21" t="s">
        <v>49</v>
      </c>
      <c r="K255" s="6" t="s">
        <v>13</v>
      </c>
    </row>
    <row r="256" ht="16.5" spans="1:11">
      <c r="A256" s="8">
        <v>1</v>
      </c>
      <c r="B256" s="9" t="s">
        <v>14</v>
      </c>
      <c r="C256" s="10" t="s">
        <v>15</v>
      </c>
      <c r="D256" s="11" t="s">
        <v>16</v>
      </c>
      <c r="E256" s="18">
        <v>23211</v>
      </c>
      <c r="F256" s="19">
        <f>E256*50%</f>
        <v>11605.5</v>
      </c>
      <c r="G256" s="19"/>
      <c r="H256" s="19"/>
      <c r="I256" s="19">
        <f>E256*25%</f>
        <v>5802.75</v>
      </c>
      <c r="J256" s="19"/>
      <c r="K256" s="22"/>
    </row>
    <row r="257" ht="16.5" spans="1:11">
      <c r="A257" s="13"/>
      <c r="B257" s="13"/>
      <c r="C257" s="10" t="s">
        <v>15</v>
      </c>
      <c r="D257" s="11" t="s">
        <v>50</v>
      </c>
      <c r="E257" s="18">
        <v>30</v>
      </c>
      <c r="F257" s="19">
        <f t="shared" ref="F257:F267" si="45">E257*50%</f>
        <v>15</v>
      </c>
      <c r="G257" s="19"/>
      <c r="H257" s="19"/>
      <c r="I257" s="19">
        <f t="shared" ref="I257:I267" si="46">E257*25%</f>
        <v>7.5</v>
      </c>
      <c r="J257" s="19"/>
      <c r="K257" s="22"/>
    </row>
    <row r="258" ht="16.5" spans="1:11">
      <c r="A258" s="8">
        <v>3</v>
      </c>
      <c r="B258" s="9" t="s">
        <v>21</v>
      </c>
      <c r="C258" s="10" t="s">
        <v>22</v>
      </c>
      <c r="D258" s="11" t="s">
        <v>51</v>
      </c>
      <c r="E258" s="18">
        <v>2100</v>
      </c>
      <c r="F258" s="19">
        <f t="shared" si="45"/>
        <v>1050</v>
      </c>
      <c r="G258" s="19"/>
      <c r="H258" s="19"/>
      <c r="I258" s="19">
        <f t="shared" si="46"/>
        <v>525</v>
      </c>
      <c r="J258" s="19"/>
      <c r="K258" s="22"/>
    </row>
    <row r="259" ht="16.5" spans="1:11">
      <c r="A259" s="13"/>
      <c r="B259" s="13"/>
      <c r="C259" s="10" t="s">
        <v>22</v>
      </c>
      <c r="D259" s="11" t="s">
        <v>23</v>
      </c>
      <c r="E259" s="18">
        <v>300</v>
      </c>
      <c r="F259" s="19">
        <f t="shared" si="45"/>
        <v>150</v>
      </c>
      <c r="G259" s="19"/>
      <c r="H259" s="19"/>
      <c r="I259" s="19">
        <f t="shared" si="46"/>
        <v>75</v>
      </c>
      <c r="J259" s="19"/>
      <c r="K259" s="22"/>
    </row>
    <row r="260" ht="16.5" spans="1:11">
      <c r="A260" s="13"/>
      <c r="B260" s="13"/>
      <c r="C260" s="10" t="s">
        <v>22</v>
      </c>
      <c r="D260" s="11" t="s">
        <v>24</v>
      </c>
      <c r="E260" s="18">
        <v>1650448</v>
      </c>
      <c r="F260" s="19">
        <f t="shared" si="45"/>
        <v>825224</v>
      </c>
      <c r="G260" s="19"/>
      <c r="H260" s="19"/>
      <c r="I260" s="19">
        <f t="shared" si="46"/>
        <v>412612</v>
      </c>
      <c r="J260" s="19"/>
      <c r="K260" s="19"/>
    </row>
    <row r="261" ht="16.5" spans="1:11">
      <c r="A261" s="8">
        <v>4</v>
      </c>
      <c r="B261" s="9" t="s">
        <v>25</v>
      </c>
      <c r="C261" s="10" t="s">
        <v>15</v>
      </c>
      <c r="D261" s="11" t="s">
        <v>26</v>
      </c>
      <c r="E261" s="18">
        <v>23260</v>
      </c>
      <c r="F261" s="19">
        <f t="shared" si="45"/>
        <v>11630</v>
      </c>
      <c r="G261" s="19"/>
      <c r="H261" s="19"/>
      <c r="I261" s="19">
        <f t="shared" si="46"/>
        <v>5815</v>
      </c>
      <c r="J261" s="19"/>
      <c r="K261" s="19"/>
    </row>
    <row r="262" ht="16.5" spans="1:11">
      <c r="A262" s="13"/>
      <c r="B262" s="13"/>
      <c r="C262" s="10" t="s">
        <v>15</v>
      </c>
      <c r="D262" s="11" t="s">
        <v>27</v>
      </c>
      <c r="E262" s="18">
        <v>469674</v>
      </c>
      <c r="F262" s="19">
        <f t="shared" si="45"/>
        <v>234837</v>
      </c>
      <c r="G262" s="19"/>
      <c r="H262" s="19"/>
      <c r="I262" s="19">
        <f t="shared" si="46"/>
        <v>117418.5</v>
      </c>
      <c r="J262" s="19"/>
      <c r="K262" s="19"/>
    </row>
    <row r="263" ht="16.5" spans="1:11">
      <c r="A263" s="8">
        <v>5</v>
      </c>
      <c r="B263" s="9" t="s">
        <v>28</v>
      </c>
      <c r="C263" s="10" t="s">
        <v>15</v>
      </c>
      <c r="D263" s="11" t="s">
        <v>29</v>
      </c>
      <c r="E263" s="18">
        <v>92</v>
      </c>
      <c r="F263" s="19">
        <f t="shared" si="45"/>
        <v>46</v>
      </c>
      <c r="G263" s="19"/>
      <c r="H263" s="19"/>
      <c r="I263" s="19">
        <f t="shared" si="46"/>
        <v>23</v>
      </c>
      <c r="J263" s="19"/>
      <c r="K263" s="19"/>
    </row>
    <row r="264" ht="16.5" spans="1:11">
      <c r="A264" s="8">
        <v>6</v>
      </c>
      <c r="B264" s="9" t="s">
        <v>30</v>
      </c>
      <c r="C264" s="10" t="s">
        <v>22</v>
      </c>
      <c r="D264" s="11" t="s">
        <v>31</v>
      </c>
      <c r="E264" s="18">
        <v>200</v>
      </c>
      <c r="F264" s="19">
        <f t="shared" si="45"/>
        <v>100</v>
      </c>
      <c r="G264" s="19"/>
      <c r="H264" s="19"/>
      <c r="I264" s="19">
        <f t="shared" si="46"/>
        <v>50</v>
      </c>
      <c r="J264" s="19"/>
      <c r="K264" s="19"/>
    </row>
    <row r="265" ht="16.5" spans="1:11">
      <c r="A265" s="13"/>
      <c r="B265" s="13"/>
      <c r="C265" s="10" t="s">
        <v>22</v>
      </c>
      <c r="D265" s="11" t="s">
        <v>52</v>
      </c>
      <c r="E265" s="18">
        <v>300</v>
      </c>
      <c r="F265" s="19">
        <f t="shared" si="45"/>
        <v>150</v>
      </c>
      <c r="G265" s="19"/>
      <c r="H265" s="19"/>
      <c r="I265" s="19">
        <f t="shared" si="46"/>
        <v>75</v>
      </c>
      <c r="J265" s="19"/>
      <c r="K265" s="19"/>
    </row>
    <row r="266" ht="16.5" spans="1:11">
      <c r="A266" s="8">
        <v>7</v>
      </c>
      <c r="B266" s="9" t="s">
        <v>32</v>
      </c>
      <c r="C266" s="10" t="s">
        <v>22</v>
      </c>
      <c r="D266" s="11" t="s">
        <v>33</v>
      </c>
      <c r="E266" s="18">
        <v>209225</v>
      </c>
      <c r="F266" s="19">
        <f t="shared" si="45"/>
        <v>104612.5</v>
      </c>
      <c r="G266" s="19"/>
      <c r="H266" s="19"/>
      <c r="I266" s="19">
        <f t="shared" si="46"/>
        <v>52306.25</v>
      </c>
      <c r="J266" s="19"/>
      <c r="K266" s="19"/>
    </row>
    <row r="267" ht="16.5" spans="1:11">
      <c r="A267" s="13"/>
      <c r="B267" s="13"/>
      <c r="C267" s="10" t="s">
        <v>22</v>
      </c>
      <c r="D267" s="11" t="s">
        <v>53</v>
      </c>
      <c r="E267" s="18">
        <v>1200</v>
      </c>
      <c r="F267" s="19">
        <f t="shared" si="45"/>
        <v>600</v>
      </c>
      <c r="G267" s="19"/>
      <c r="H267" s="19"/>
      <c r="I267" s="19">
        <f t="shared" si="46"/>
        <v>300</v>
      </c>
      <c r="J267" s="19"/>
      <c r="K267" s="22"/>
    </row>
    <row r="268" ht="16.5" spans="1:11">
      <c r="A268" s="12">
        <v>8</v>
      </c>
      <c r="B268" s="10" t="s">
        <v>34</v>
      </c>
      <c r="C268" s="10" t="s">
        <v>35</v>
      </c>
      <c r="D268" s="11" t="s">
        <v>36</v>
      </c>
      <c r="E268" s="18">
        <v>10216</v>
      </c>
      <c r="F268" s="19"/>
      <c r="G268" s="19">
        <f>E268*40%</f>
        <v>4086.4</v>
      </c>
      <c r="H268" s="19">
        <f>E268*35%</f>
        <v>3575.6</v>
      </c>
      <c r="I268" s="19"/>
      <c r="J268" s="19">
        <f>E268*15%</f>
        <v>1532.4</v>
      </c>
      <c r="K268" s="22" t="s">
        <v>37</v>
      </c>
    </row>
    <row r="269" ht="16.5" spans="1:11">
      <c r="A269" s="12"/>
      <c r="B269" s="10"/>
      <c r="C269" s="10" t="s">
        <v>35</v>
      </c>
      <c r="D269" s="11" t="s">
        <v>54</v>
      </c>
      <c r="E269" s="18">
        <v>30</v>
      </c>
      <c r="F269" s="19"/>
      <c r="G269" s="19">
        <f t="shared" ref="G269:G276" si="47">E269*40%</f>
        <v>12</v>
      </c>
      <c r="H269" s="19">
        <f t="shared" ref="H269:H276" si="48">E269*35%</f>
        <v>10.5</v>
      </c>
      <c r="I269" s="19"/>
      <c r="J269" s="19">
        <f t="shared" ref="J269:J276" si="49">E269*15%</f>
        <v>4.5</v>
      </c>
      <c r="K269" s="22" t="s">
        <v>37</v>
      </c>
    </row>
    <row r="270" ht="16.5" spans="1:11">
      <c r="A270" s="12"/>
      <c r="B270" s="10"/>
      <c r="C270" s="10" t="s">
        <v>35</v>
      </c>
      <c r="D270" s="11" t="s">
        <v>39</v>
      </c>
      <c r="E270" s="18">
        <v>185512</v>
      </c>
      <c r="F270" s="19"/>
      <c r="G270" s="19">
        <f t="shared" si="47"/>
        <v>74204.8</v>
      </c>
      <c r="H270" s="19">
        <f t="shared" si="48"/>
        <v>64929.2</v>
      </c>
      <c r="I270" s="19"/>
      <c r="J270" s="19">
        <f t="shared" si="49"/>
        <v>27826.8</v>
      </c>
      <c r="K270" s="22" t="s">
        <v>37</v>
      </c>
    </row>
    <row r="271" ht="16.5" spans="1:11">
      <c r="A271" s="12"/>
      <c r="B271" s="10"/>
      <c r="C271" s="10" t="s">
        <v>35</v>
      </c>
      <c r="D271" s="11" t="s">
        <v>57</v>
      </c>
      <c r="E271" s="18">
        <v>11</v>
      </c>
      <c r="F271" s="19"/>
      <c r="G271" s="19">
        <f t="shared" si="47"/>
        <v>4.4</v>
      </c>
      <c r="H271" s="19">
        <f t="shared" si="48"/>
        <v>3.85</v>
      </c>
      <c r="I271" s="19"/>
      <c r="J271" s="19">
        <f t="shared" si="49"/>
        <v>1.65</v>
      </c>
      <c r="K271" s="22" t="s">
        <v>37</v>
      </c>
    </row>
    <row r="272" ht="16.5" spans="1:11">
      <c r="A272" s="12"/>
      <c r="B272" s="10"/>
      <c r="C272" s="10" t="s">
        <v>35</v>
      </c>
      <c r="D272" s="11" t="s">
        <v>40</v>
      </c>
      <c r="E272" s="18">
        <v>5540</v>
      </c>
      <c r="F272" s="19"/>
      <c r="G272" s="19">
        <f t="shared" si="47"/>
        <v>2216</v>
      </c>
      <c r="H272" s="19">
        <f t="shared" si="48"/>
        <v>1939</v>
      </c>
      <c r="I272" s="19"/>
      <c r="J272" s="19">
        <f t="shared" si="49"/>
        <v>831</v>
      </c>
      <c r="K272" s="22" t="s">
        <v>37</v>
      </c>
    </row>
    <row r="273" ht="16.5" spans="1:11">
      <c r="A273" s="12"/>
      <c r="B273" s="10"/>
      <c r="C273" s="10" t="s">
        <v>35</v>
      </c>
      <c r="D273" s="11" t="s">
        <v>62</v>
      </c>
      <c r="E273" s="18">
        <v>660</v>
      </c>
      <c r="F273" s="19"/>
      <c r="G273" s="19">
        <f t="shared" si="47"/>
        <v>264</v>
      </c>
      <c r="H273" s="19">
        <f t="shared" si="48"/>
        <v>231</v>
      </c>
      <c r="I273" s="19"/>
      <c r="J273" s="19">
        <f t="shared" si="49"/>
        <v>99</v>
      </c>
      <c r="K273" s="22" t="s">
        <v>37</v>
      </c>
    </row>
    <row r="274" ht="16.5" spans="1:11">
      <c r="A274" s="12"/>
      <c r="B274" s="10"/>
      <c r="C274" s="10" t="s">
        <v>35</v>
      </c>
      <c r="D274" s="11" t="s">
        <v>42</v>
      </c>
      <c r="E274" s="18">
        <v>200</v>
      </c>
      <c r="F274" s="19"/>
      <c r="G274" s="19">
        <f t="shared" si="47"/>
        <v>80</v>
      </c>
      <c r="H274" s="19">
        <f t="shared" si="48"/>
        <v>70</v>
      </c>
      <c r="I274" s="19"/>
      <c r="J274" s="19">
        <f t="shared" si="49"/>
        <v>30</v>
      </c>
      <c r="K274" s="22" t="s">
        <v>37</v>
      </c>
    </row>
    <row r="275" ht="16.5" spans="1:11">
      <c r="A275" s="12"/>
      <c r="B275" s="10"/>
      <c r="C275" s="10" t="s">
        <v>35</v>
      </c>
      <c r="D275" s="11" t="s">
        <v>43</v>
      </c>
      <c r="E275" s="18">
        <v>10</v>
      </c>
      <c r="F275" s="19"/>
      <c r="G275" s="19">
        <f t="shared" si="47"/>
        <v>4</v>
      </c>
      <c r="H275" s="19">
        <f t="shared" si="48"/>
        <v>3.5</v>
      </c>
      <c r="I275" s="19"/>
      <c r="J275" s="19">
        <f t="shared" si="49"/>
        <v>1.5</v>
      </c>
      <c r="K275" s="22" t="s">
        <v>37</v>
      </c>
    </row>
    <row r="276" ht="16.5" spans="1:11">
      <c r="A276" s="12"/>
      <c r="B276" s="10"/>
      <c r="C276" s="10" t="s">
        <v>35</v>
      </c>
      <c r="D276" s="11" t="s">
        <v>69</v>
      </c>
      <c r="E276" s="18">
        <v>10</v>
      </c>
      <c r="F276" s="19"/>
      <c r="G276" s="19">
        <f t="shared" si="47"/>
        <v>4</v>
      </c>
      <c r="H276" s="19">
        <f t="shared" si="48"/>
        <v>3.5</v>
      </c>
      <c r="I276" s="19"/>
      <c r="J276" s="19">
        <f t="shared" si="49"/>
        <v>1.5</v>
      </c>
      <c r="K276" s="22" t="s">
        <v>37</v>
      </c>
    </row>
  </sheetData>
  <autoFilter ref="A4:K22">
    <sortState ref="A4:K22">
      <sortCondition ref="A3:A103"/>
      <sortCondition ref="C3:C103"/>
      <sortCondition ref="D3:D103"/>
    </sortState>
    <extLst/>
  </autoFilter>
  <sortState ref="A108:M179">
    <sortCondition ref="A108:A179"/>
    <sortCondition ref="C108:C179"/>
    <sortCondition ref="D108:D179"/>
  </sortState>
  <mergeCells count="123">
    <mergeCell ref="A1:K1"/>
    <mergeCell ref="A2:K2"/>
    <mergeCell ref="A3:K3"/>
    <mergeCell ref="A25:K25"/>
    <mergeCell ref="A67:K67"/>
    <mergeCell ref="A88:K88"/>
    <mergeCell ref="A111:K111"/>
    <mergeCell ref="A127:K127"/>
    <mergeCell ref="A143:K143"/>
    <mergeCell ref="A161:K161"/>
    <mergeCell ref="A180:K180"/>
    <mergeCell ref="A202:K202"/>
    <mergeCell ref="A230:K230"/>
    <mergeCell ref="A241:K241"/>
    <mergeCell ref="A254:K254"/>
    <mergeCell ref="A6:A8"/>
    <mergeCell ref="A9:A10"/>
    <mergeCell ref="A11:A12"/>
    <mergeCell ref="A16:A22"/>
    <mergeCell ref="A27:A28"/>
    <mergeCell ref="A29:A31"/>
    <mergeCell ref="A32:A34"/>
    <mergeCell ref="A35:A36"/>
    <mergeCell ref="A38:A39"/>
    <mergeCell ref="A40:A41"/>
    <mergeCell ref="A42:A64"/>
    <mergeCell ref="A71:A72"/>
    <mergeCell ref="A76:A85"/>
    <mergeCell ref="A91:A93"/>
    <mergeCell ref="A94:A96"/>
    <mergeCell ref="A97:A98"/>
    <mergeCell ref="A100:A101"/>
    <mergeCell ref="A102:A103"/>
    <mergeCell ref="A104:A108"/>
    <mergeCell ref="A115:A116"/>
    <mergeCell ref="A119:A124"/>
    <mergeCell ref="A129:A130"/>
    <mergeCell ref="A131:A133"/>
    <mergeCell ref="A134:A135"/>
    <mergeCell ref="A137:A138"/>
    <mergeCell ref="A139:A140"/>
    <mergeCell ref="A145:A146"/>
    <mergeCell ref="A147:A149"/>
    <mergeCell ref="A150:A151"/>
    <mergeCell ref="A152:A153"/>
    <mergeCell ref="A156:A158"/>
    <mergeCell ref="A163:A164"/>
    <mergeCell ref="A165:A167"/>
    <mergeCell ref="A168:A169"/>
    <mergeCell ref="A172:A177"/>
    <mergeCell ref="A182:A183"/>
    <mergeCell ref="A184:A186"/>
    <mergeCell ref="A187:A188"/>
    <mergeCell ref="A192:A199"/>
    <mergeCell ref="A204:A205"/>
    <mergeCell ref="A206:A208"/>
    <mergeCell ref="A209:A210"/>
    <mergeCell ref="A212:A213"/>
    <mergeCell ref="A214:A215"/>
    <mergeCell ref="A216:A227"/>
    <mergeCell ref="A234:A235"/>
    <mergeCell ref="A245:A246"/>
    <mergeCell ref="A249:A251"/>
    <mergeCell ref="A256:A257"/>
    <mergeCell ref="A258:A260"/>
    <mergeCell ref="A261:A262"/>
    <mergeCell ref="A264:A265"/>
    <mergeCell ref="A266:A267"/>
    <mergeCell ref="A268:A276"/>
    <mergeCell ref="B6:B8"/>
    <mergeCell ref="B9:B10"/>
    <mergeCell ref="B11:B12"/>
    <mergeCell ref="B16:B22"/>
    <mergeCell ref="B27:B28"/>
    <mergeCell ref="B29:B31"/>
    <mergeCell ref="B32:B34"/>
    <mergeCell ref="B35:B36"/>
    <mergeCell ref="B38:B39"/>
    <mergeCell ref="B40:B41"/>
    <mergeCell ref="B42:B64"/>
    <mergeCell ref="B71:B72"/>
    <mergeCell ref="B76:B85"/>
    <mergeCell ref="B91:B93"/>
    <mergeCell ref="B94:B96"/>
    <mergeCell ref="B97:B98"/>
    <mergeCell ref="B100:B101"/>
    <mergeCell ref="B102:B103"/>
    <mergeCell ref="B104:B108"/>
    <mergeCell ref="B115:B116"/>
    <mergeCell ref="B119:B124"/>
    <mergeCell ref="B129:B130"/>
    <mergeCell ref="B131:B133"/>
    <mergeCell ref="B134:B135"/>
    <mergeCell ref="B137:B138"/>
    <mergeCell ref="B139:B140"/>
    <mergeCell ref="B145:B146"/>
    <mergeCell ref="B147:B149"/>
    <mergeCell ref="B150:B151"/>
    <mergeCell ref="B152:B153"/>
    <mergeCell ref="B156:B158"/>
    <mergeCell ref="B163:B164"/>
    <mergeCell ref="B165:B167"/>
    <mergeCell ref="B168:B169"/>
    <mergeCell ref="B172:B177"/>
    <mergeCell ref="B182:B183"/>
    <mergeCell ref="B184:B186"/>
    <mergeCell ref="B187:B188"/>
    <mergeCell ref="B192:B199"/>
    <mergeCell ref="B204:B205"/>
    <mergeCell ref="B206:B208"/>
    <mergeCell ref="B209:B210"/>
    <mergeCell ref="B212:B213"/>
    <mergeCell ref="B214:B215"/>
    <mergeCell ref="B216:B227"/>
    <mergeCell ref="B234:B235"/>
    <mergeCell ref="B245:B246"/>
    <mergeCell ref="B249:B251"/>
    <mergeCell ref="B256:B257"/>
    <mergeCell ref="B258:B260"/>
    <mergeCell ref="B261:B262"/>
    <mergeCell ref="B264:B265"/>
    <mergeCell ref="B266:B267"/>
    <mergeCell ref="B268:B276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徐柳云</dc:creator>
  <cp:lastModifiedBy>wangjia</cp:lastModifiedBy>
  <dcterms:created xsi:type="dcterms:W3CDTF">2023-12-13T14:40:00Z</dcterms:created>
  <dcterms:modified xsi:type="dcterms:W3CDTF">2024-11-15T15:05:36Z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EDF3BB6D01494505BB10BE31C38C7AB4_13</vt:lpwstr>
  </property>
  <property fmtid="{D5CDD505-2E9C-101B-9397-08002B2CF9AE}" pid="3" name="KSOProductBuildVer">
    <vt:lpwstr>2052-11.8.2.9980</vt:lpwstr>
  </property>
  <property fmtid="{D5CDD505-2E9C-101B-9397-08002B2CF9AE}" pid="4" name="KSOReadingLayout">
    <vt:bool>true</vt:bool>
  </property>
</Properties>
</file>