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<sst xmlns="http://schemas.openxmlformats.org/spreadsheetml/2006/main" count="177" uniqueCount="52">
  <si>
    <t>附件2</t>
  </si>
  <si>
    <t>吉林、湖北、重庆首年约定采购量</t>
  </si>
  <si>
    <t>吉林省首年约定采购量基数、相应比例约定采购量(单位:片/粒/支/瓶/袋)</t>
  </si>
  <si>
    <t>序号</t>
  </si>
  <si>
    <t>品种名称</t>
  </si>
  <si>
    <t>剂型</t>
  </si>
  <si>
    <t>规格</t>
  </si>
  <si>
    <t>首年约定采购量计算基数</t>
  </si>
  <si>
    <t>50%采购量</t>
  </si>
  <si>
    <t>40%采购量</t>
  </si>
  <si>
    <t>35%采购量</t>
  </si>
  <si>
    <t>25%采购量</t>
  </si>
  <si>
    <t>15%采购量</t>
  </si>
  <si>
    <t>备注</t>
  </si>
  <si>
    <t>复方乳酸钠葡萄糖</t>
  </si>
  <si>
    <t>注射剂</t>
  </si>
  <si>
    <t>500ml</t>
  </si>
  <si>
    <t>1000ml</t>
  </si>
  <si>
    <t>黄体酮</t>
  </si>
  <si>
    <t>1ml:10mg</t>
  </si>
  <si>
    <t>1ml:20mg</t>
  </si>
  <si>
    <t>曲唑酮</t>
  </si>
  <si>
    <t>口服常释剂型</t>
  </si>
  <si>
    <t>25mg</t>
  </si>
  <si>
    <t>50mg</t>
  </si>
  <si>
    <t>维生素D2</t>
  </si>
  <si>
    <t>1ml:10mg(40万IU)</t>
  </si>
  <si>
    <t>1ml:5mg(20万IU)</t>
  </si>
  <si>
    <t>碘化油</t>
  </si>
  <si>
    <t>10ml</t>
  </si>
  <si>
    <t>氯膦酸二钠</t>
  </si>
  <si>
    <t>0.2g</t>
  </si>
  <si>
    <t>利福喷丁</t>
  </si>
  <si>
    <t>0.15g</t>
  </si>
  <si>
    <t>0.3g</t>
  </si>
  <si>
    <t>曲安奈德益康唑</t>
  </si>
  <si>
    <t>乳膏剂</t>
  </si>
  <si>
    <t>10g(曲安奈德0.1%和硝酸益康唑1%)</t>
  </si>
  <si>
    <t>抗感染</t>
  </si>
  <si>
    <t>15g(曲安奈德0.1%和硝酸益康唑1%)</t>
  </si>
  <si>
    <t>20g(曲安奈德0.1%和硝酸益康唑1%)</t>
  </si>
  <si>
    <t>湖北省首年约定采购量基数、相应比例约定采购量(单位:片/粒/支/瓶/袋)</t>
  </si>
  <si>
    <t>1ml:50mg</t>
  </si>
  <si>
    <t>0.1g</t>
  </si>
  <si>
    <t>14g(曲安奈德0.1%和硝酸益康唑1%)</t>
  </si>
  <si>
    <t>25g(曲安奈德0.1%和硝酸益康唑1%)</t>
  </si>
  <si>
    <t>30g(曲安奈德0.1%和硝酸益康唑1%)</t>
  </si>
  <si>
    <t>32g(曲安奈德0.1%和硝酸益康唑1%)</t>
  </si>
  <si>
    <t>35g(曲安奈德0.1%和硝酸益康唑1%)</t>
  </si>
  <si>
    <t>重庆市首年约定采购量基数、相应比例约定采购量(单位:片/粒/支/瓶/袋)</t>
  </si>
  <si>
    <t>11g(曲安奈德0.1%和硝酸益康唑1%)</t>
  </si>
  <si>
    <t>12g(曲安奈德0.1%和硝酸益康唑1%)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</si>
</sst>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workbookViewId="0">
      <selection activeCell="E62" sqref="E62"/>
    </sheetView>
  </sheetViews>
  <sheetFormatPr defaultColWidth="9" defaultRowHeight="13.5"/>
  <cols>
    <col min="2" max="2" width="13.875" customWidth="1"/>
    <col min="3" max="3" width="12.625" customWidth="1"/>
    <col min="4" max="4" width="26.875" customWidth="1"/>
    <col min="5" max="5" width="13.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0" customHeight="1" spans="1:11">
      <c r="A3" s="4" t="s">
        <v>2</v>
      </c>
      <c r="B3" s="4"/>
      <c r="C3" s="4"/>
      <c r="D3" s="4"/>
      <c r="E3" s="4"/>
      <c r="F3" s="5"/>
      <c r="G3" s="5"/>
      <c r="H3" s="5"/>
      <c r="I3" s="5"/>
      <c r="J3" s="5"/>
      <c r="K3" s="4"/>
    </row>
    <row r="4" ht="24" spans="1:11">
      <c r="A4" s="6" t="s">
        <v>3</v>
      </c>
      <c r="B4" s="6" t="s">
        <v>4</v>
      </c>
      <c r="C4" s="6" t="s">
        <v>5</v>
      </c>
      <c r="D4" s="6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customHeight="1" spans="1:11">
      <c r="A5" s="7">
        <v>1</v>
      </c>
      <c r="B5" s="8" t="s">
        <v>14</v>
      </c>
      <c r="C5" s="8" t="s">
        <v>15</v>
      </c>
      <c r="D5" s="9" t="s">
        <v>16</v>
      </c>
      <c r="E5" s="10">
        <v>90457</v>
      </c>
      <c r="F5" s="11">
        <f>E5*50%</f>
        <v>45228.5</v>
      </c>
      <c r="G5" s="11"/>
      <c r="H5" s="11"/>
      <c r="I5" s="11">
        <f>E5*25%</f>
        <v>22614.25</v>
      </c>
      <c r="J5" s="11"/>
      <c r="K5" s="18"/>
    </row>
    <row r="6" customHeight="1" spans="1:11">
      <c r="A6" s="12"/>
      <c r="B6" s="13"/>
      <c r="C6" s="14"/>
      <c r="D6" s="9" t="s">
        <v>17</v>
      </c>
      <c r="E6" s="10">
        <v>47971</v>
      </c>
      <c r="F6" s="11">
        <f>E6*50%</f>
        <v>23985.5</v>
      </c>
      <c r="G6" s="11"/>
      <c r="H6" s="11"/>
      <c r="I6" s="11">
        <f>E6*25%</f>
        <v>11992.75</v>
      </c>
      <c r="J6" s="11"/>
      <c r="K6" s="18"/>
    </row>
    <row r="7" customHeight="1" spans="1:11">
      <c r="A7" s="10">
        <v>2</v>
      </c>
      <c r="B7" s="15" t="s">
        <v>18</v>
      </c>
      <c r="C7" s="15" t="s">
        <v>15</v>
      </c>
      <c r="D7" s="9" t="s">
        <v>19</v>
      </c>
      <c r="E7" s="10">
        <v>5380</v>
      </c>
      <c r="F7" s="11">
        <f>E7*50%</f>
        <v>2690</v>
      </c>
      <c r="G7" s="11"/>
      <c r="H7" s="11"/>
      <c r="I7" s="11">
        <f>E7*25%</f>
        <v>1345</v>
      </c>
      <c r="J7" s="11"/>
      <c r="K7" s="18"/>
    </row>
    <row r="8" customHeight="1" spans="1:11">
      <c r="A8" s="10"/>
      <c r="B8" s="15"/>
      <c r="C8" s="15" t="s">
        <v>15</v>
      </c>
      <c r="D8" s="9" t="s">
        <v>20</v>
      </c>
      <c r="E8" s="10">
        <v>263553</v>
      </c>
      <c r="F8" s="11">
        <f>E8*50%</f>
        <v>131776.5</v>
      </c>
      <c r="G8" s="11"/>
      <c r="H8" s="11"/>
      <c r="I8" s="11">
        <f>E8*25%</f>
        <v>65888.25</v>
      </c>
      <c r="J8" s="11"/>
      <c r="K8" s="18"/>
    </row>
    <row r="9" customHeight="1" spans="1:11">
      <c r="A9" s="10">
        <v>3</v>
      </c>
      <c r="B9" s="15" t="s">
        <v>21</v>
      </c>
      <c r="C9" s="15" t="s">
        <v>22</v>
      </c>
      <c r="D9" s="9" t="s">
        <v>23</v>
      </c>
      <c r="E9" s="10">
        <v>998199</v>
      </c>
      <c r="F9" s="11">
        <f t="shared" ref="F9:F16" si="0">E9*50%</f>
        <v>499099.5</v>
      </c>
      <c r="G9" s="11"/>
      <c r="H9" s="11"/>
      <c r="I9" s="11">
        <f t="shared" ref="I9:I16" si="1">E9*25%</f>
        <v>249549.75</v>
      </c>
      <c r="J9" s="11"/>
      <c r="K9" s="18"/>
    </row>
    <row r="10" customHeight="1" spans="1:11">
      <c r="A10" s="10"/>
      <c r="B10" s="10"/>
      <c r="C10" s="15" t="s">
        <v>22</v>
      </c>
      <c r="D10" s="9" t="s">
        <v>24</v>
      </c>
      <c r="E10" s="10">
        <v>601800</v>
      </c>
      <c r="F10" s="11">
        <f t="shared" si="0"/>
        <v>300900</v>
      </c>
      <c r="G10" s="11"/>
      <c r="H10" s="11"/>
      <c r="I10" s="11">
        <f t="shared" si="1"/>
        <v>150450</v>
      </c>
      <c r="J10" s="11"/>
      <c r="K10" s="18"/>
    </row>
    <row r="11" customHeight="1" spans="1:11">
      <c r="A11" s="7">
        <v>4</v>
      </c>
      <c r="B11" s="8" t="s">
        <v>25</v>
      </c>
      <c r="C11" s="15" t="s">
        <v>15</v>
      </c>
      <c r="D11" s="9" t="s">
        <v>26</v>
      </c>
      <c r="E11" s="10">
        <v>4496</v>
      </c>
      <c r="F11" s="11">
        <f t="shared" si="0"/>
        <v>2248</v>
      </c>
      <c r="G11" s="11"/>
      <c r="H11" s="11"/>
      <c r="I11" s="11">
        <f t="shared" si="1"/>
        <v>1124</v>
      </c>
      <c r="J11" s="11"/>
      <c r="K11" s="18"/>
    </row>
    <row r="12" customHeight="1" spans="1:11">
      <c r="A12" s="12"/>
      <c r="B12" s="12"/>
      <c r="C12" s="15" t="s">
        <v>15</v>
      </c>
      <c r="D12" s="9" t="s">
        <v>27</v>
      </c>
      <c r="E12" s="10">
        <v>155805</v>
      </c>
      <c r="F12" s="11">
        <f t="shared" si="0"/>
        <v>77902.5</v>
      </c>
      <c r="G12" s="11"/>
      <c r="H12" s="11"/>
      <c r="I12" s="11">
        <f t="shared" si="1"/>
        <v>38951.25</v>
      </c>
      <c r="J12" s="11"/>
      <c r="K12" s="18"/>
    </row>
    <row r="13" customHeight="1" spans="1:11">
      <c r="A13" s="7">
        <v>5</v>
      </c>
      <c r="B13" s="8" t="s">
        <v>28</v>
      </c>
      <c r="C13" s="15" t="s">
        <v>15</v>
      </c>
      <c r="D13" s="9" t="s">
        <v>29</v>
      </c>
      <c r="E13" s="10">
        <v>230</v>
      </c>
      <c r="F13" s="11">
        <f t="shared" si="0"/>
        <v>115</v>
      </c>
      <c r="G13" s="11"/>
      <c r="H13" s="11"/>
      <c r="I13" s="11">
        <f t="shared" si="1"/>
        <v>57.5</v>
      </c>
      <c r="J13" s="11"/>
      <c r="K13" s="18"/>
    </row>
    <row r="14" customHeight="1" spans="1:11">
      <c r="A14" s="7">
        <v>6</v>
      </c>
      <c r="B14" s="8" t="s">
        <v>30</v>
      </c>
      <c r="C14" s="15" t="s">
        <v>22</v>
      </c>
      <c r="D14" s="9" t="s">
        <v>31</v>
      </c>
      <c r="E14" s="10">
        <v>4180</v>
      </c>
      <c r="F14" s="11">
        <f t="shared" si="0"/>
        <v>2090</v>
      </c>
      <c r="G14" s="11"/>
      <c r="H14" s="11"/>
      <c r="I14" s="11">
        <f t="shared" si="1"/>
        <v>1045</v>
      </c>
      <c r="J14" s="11"/>
      <c r="K14" s="18"/>
    </row>
    <row r="15" customHeight="1" spans="1:11">
      <c r="A15" s="7">
        <v>7</v>
      </c>
      <c r="B15" s="8" t="s">
        <v>32</v>
      </c>
      <c r="C15" s="15" t="s">
        <v>22</v>
      </c>
      <c r="D15" s="9" t="s">
        <v>33</v>
      </c>
      <c r="E15" s="10">
        <v>244770</v>
      </c>
      <c r="F15" s="11">
        <f t="shared" si="0"/>
        <v>122385</v>
      </c>
      <c r="G15" s="11"/>
      <c r="H15" s="11"/>
      <c r="I15" s="11">
        <f t="shared" si="1"/>
        <v>61192.5</v>
      </c>
      <c r="J15" s="11"/>
      <c r="K15" s="11"/>
    </row>
    <row r="16" customHeight="1" spans="1:11">
      <c r="A16" s="12"/>
      <c r="B16" s="13"/>
      <c r="C16" s="15" t="s">
        <v>22</v>
      </c>
      <c r="D16" s="9" t="s">
        <v>34</v>
      </c>
      <c r="E16" s="10">
        <v>800</v>
      </c>
      <c r="F16" s="11">
        <f t="shared" si="0"/>
        <v>400</v>
      </c>
      <c r="G16" s="11"/>
      <c r="H16" s="11"/>
      <c r="I16" s="11">
        <f t="shared" si="1"/>
        <v>200</v>
      </c>
      <c r="J16" s="11"/>
      <c r="K16" s="18"/>
    </row>
    <row r="17" customHeight="1" spans="1:11">
      <c r="A17" s="10">
        <v>8</v>
      </c>
      <c r="B17" s="15" t="s">
        <v>35</v>
      </c>
      <c r="C17" s="15" t="s">
        <v>36</v>
      </c>
      <c r="D17" s="9" t="s">
        <v>37</v>
      </c>
      <c r="E17" s="10">
        <v>338</v>
      </c>
      <c r="F17" s="11"/>
      <c r="G17" s="11">
        <f>E17*40%</f>
        <v>135.2</v>
      </c>
      <c r="H17" s="11">
        <f>E17*35%</f>
        <v>118.3</v>
      </c>
      <c r="I17" s="11"/>
      <c r="J17" s="11">
        <f>E17*15%</f>
        <v>50.7</v>
      </c>
      <c r="K17" s="18" t="s">
        <v>38</v>
      </c>
    </row>
    <row r="18" customHeight="1" spans="1:11">
      <c r="A18" s="10"/>
      <c r="B18" s="15"/>
      <c r="C18" s="15" t="s">
        <v>36</v>
      </c>
      <c r="D18" s="9" t="s">
        <v>39</v>
      </c>
      <c r="E18" s="10">
        <v>19518</v>
      </c>
      <c r="F18" s="11"/>
      <c r="G18" s="11">
        <f>E18*40%</f>
        <v>7807.2</v>
      </c>
      <c r="H18" s="11">
        <f>E18*35%</f>
        <v>6831.3</v>
      </c>
      <c r="I18" s="11"/>
      <c r="J18" s="11">
        <f>E18*15%</f>
        <v>2927.7</v>
      </c>
      <c r="K18" s="18" t="s">
        <v>38</v>
      </c>
    </row>
    <row r="19" customHeight="1" spans="1:11">
      <c r="A19" s="10"/>
      <c r="B19" s="15"/>
      <c r="C19" s="15" t="s">
        <v>36</v>
      </c>
      <c r="D19" s="9" t="s">
        <v>40</v>
      </c>
      <c r="E19" s="10">
        <v>115</v>
      </c>
      <c r="F19" s="11"/>
      <c r="G19" s="11">
        <f>E19*40%</f>
        <v>46</v>
      </c>
      <c r="H19" s="11">
        <f>E19*35%</f>
        <v>40.25</v>
      </c>
      <c r="I19" s="11"/>
      <c r="J19" s="11">
        <f>E19*15%</f>
        <v>17.25</v>
      </c>
      <c r="K19" s="18" t="s">
        <v>38</v>
      </c>
    </row>
    <row r="20" customHeight="1"/>
    <row r="22" spans="1:11">
      <c r="A22" s="4" t="s">
        <v>41</v>
      </c>
      <c r="B22" s="4"/>
      <c r="C22" s="4"/>
      <c r="D22" s="4"/>
      <c r="E22" s="4"/>
      <c r="F22" s="5"/>
      <c r="G22" s="5"/>
      <c r="H22" s="5"/>
      <c r="I22" s="5"/>
      <c r="J22" s="5"/>
      <c r="K22" s="4"/>
    </row>
    <row r="23" ht="24" spans="1:11">
      <c r="A23" s="6" t="s">
        <v>3</v>
      </c>
      <c r="B23" s="6" t="s">
        <v>4</v>
      </c>
      <c r="C23" s="6" t="s">
        <v>5</v>
      </c>
      <c r="D23" s="6" t="s">
        <v>6</v>
      </c>
      <c r="E23" s="4" t="s">
        <v>7</v>
      </c>
      <c r="F23" s="5" t="s">
        <v>8</v>
      </c>
      <c r="G23" s="5" t="s">
        <v>9</v>
      </c>
      <c r="H23" s="5" t="s">
        <v>10</v>
      </c>
      <c r="I23" s="5" t="s">
        <v>11</v>
      </c>
      <c r="J23" s="5" t="s">
        <v>12</v>
      </c>
      <c r="K23" s="5" t="s">
        <v>13</v>
      </c>
    </row>
    <row r="24" spans="1:11">
      <c r="A24" s="7">
        <v>1</v>
      </c>
      <c r="B24" s="8" t="s">
        <v>14</v>
      </c>
      <c r="C24" s="15" t="s">
        <v>15</v>
      </c>
      <c r="D24" s="9" t="s">
        <v>16</v>
      </c>
      <c r="E24" s="10">
        <v>288997</v>
      </c>
      <c r="F24" s="11">
        <f>E24*50%</f>
        <v>144498.5</v>
      </c>
      <c r="G24" s="11"/>
      <c r="H24" s="11"/>
      <c r="I24" s="11">
        <f>E24*25%</f>
        <v>72249.25</v>
      </c>
      <c r="J24" s="11"/>
      <c r="K24" s="18"/>
    </row>
    <row r="25" spans="1:11">
      <c r="A25" s="12"/>
      <c r="B25" s="13"/>
      <c r="C25" s="15" t="s">
        <v>15</v>
      </c>
      <c r="D25" s="9" t="s">
        <v>17</v>
      </c>
      <c r="E25" s="10">
        <v>42706</v>
      </c>
      <c r="F25" s="11">
        <f t="shared" ref="F25:F35" si="2">E25*50%</f>
        <v>21353</v>
      </c>
      <c r="G25" s="11"/>
      <c r="H25" s="11"/>
      <c r="I25" s="11">
        <f t="shared" ref="I25:I35" si="3">E25*25%</f>
        <v>10676.5</v>
      </c>
      <c r="J25" s="11"/>
      <c r="K25" s="18"/>
    </row>
    <row r="26" spans="1:11">
      <c r="A26" s="10">
        <v>2</v>
      </c>
      <c r="B26" s="15" t="s">
        <v>18</v>
      </c>
      <c r="C26" s="15" t="s">
        <v>15</v>
      </c>
      <c r="D26" s="9" t="s">
        <v>19</v>
      </c>
      <c r="E26" s="10">
        <v>21614</v>
      </c>
      <c r="F26" s="11">
        <f t="shared" si="2"/>
        <v>10807</v>
      </c>
      <c r="G26" s="11"/>
      <c r="H26" s="11"/>
      <c r="I26" s="11">
        <f t="shared" si="3"/>
        <v>5403.5</v>
      </c>
      <c r="J26" s="11"/>
      <c r="K26" s="18"/>
    </row>
    <row r="27" spans="1:11">
      <c r="A27" s="10"/>
      <c r="B27" s="15"/>
      <c r="C27" s="15" t="s">
        <v>15</v>
      </c>
      <c r="D27" s="9" t="s">
        <v>20</v>
      </c>
      <c r="E27" s="10">
        <v>1296968</v>
      </c>
      <c r="F27" s="11">
        <f t="shared" si="2"/>
        <v>648484</v>
      </c>
      <c r="G27" s="11"/>
      <c r="H27" s="11"/>
      <c r="I27" s="11">
        <f t="shared" si="3"/>
        <v>324242</v>
      </c>
      <c r="J27" s="11"/>
      <c r="K27" s="18"/>
    </row>
    <row r="28" spans="1:11">
      <c r="A28" s="10"/>
      <c r="B28" s="15"/>
      <c r="C28" s="15" t="s">
        <v>15</v>
      </c>
      <c r="D28" s="9" t="s">
        <v>42</v>
      </c>
      <c r="E28" s="10">
        <v>70</v>
      </c>
      <c r="F28" s="11">
        <f t="shared" si="2"/>
        <v>35</v>
      </c>
      <c r="G28" s="11"/>
      <c r="H28" s="11"/>
      <c r="I28" s="11">
        <f t="shared" si="3"/>
        <v>17.5</v>
      </c>
      <c r="J28" s="11"/>
      <c r="K28" s="18"/>
    </row>
    <row r="29" spans="1:11">
      <c r="A29" s="7">
        <v>3</v>
      </c>
      <c r="B29" s="8" t="s">
        <v>21</v>
      </c>
      <c r="C29" s="15" t="s">
        <v>22</v>
      </c>
      <c r="D29" s="9" t="s">
        <v>43</v>
      </c>
      <c r="E29" s="10">
        <v>51267</v>
      </c>
      <c r="F29" s="11">
        <f t="shared" si="2"/>
        <v>25633.5</v>
      </c>
      <c r="G29" s="11"/>
      <c r="H29" s="11"/>
      <c r="I29" s="11">
        <f t="shared" si="3"/>
        <v>12816.75</v>
      </c>
      <c r="J29" s="11"/>
      <c r="K29" s="18"/>
    </row>
    <row r="30" spans="1:11">
      <c r="A30" s="12"/>
      <c r="B30" s="13"/>
      <c r="C30" s="15" t="s">
        <v>22</v>
      </c>
      <c r="D30" s="9" t="s">
        <v>23</v>
      </c>
      <c r="E30" s="10">
        <v>9875916</v>
      </c>
      <c r="F30" s="11">
        <f t="shared" si="2"/>
        <v>4937958</v>
      </c>
      <c r="G30" s="11"/>
      <c r="H30" s="11"/>
      <c r="I30" s="11">
        <f t="shared" si="3"/>
        <v>2468979</v>
      </c>
      <c r="J30" s="11"/>
      <c r="K30" s="18"/>
    </row>
    <row r="31" spans="1:11">
      <c r="A31" s="16"/>
      <c r="B31" s="14"/>
      <c r="C31" s="15" t="s">
        <v>22</v>
      </c>
      <c r="D31" s="9" t="s">
        <v>24</v>
      </c>
      <c r="E31" s="10">
        <v>1988461</v>
      </c>
      <c r="F31" s="11">
        <f t="shared" si="2"/>
        <v>994230.5</v>
      </c>
      <c r="G31" s="11"/>
      <c r="H31" s="11"/>
      <c r="I31" s="11">
        <f t="shared" si="3"/>
        <v>497115.25</v>
      </c>
      <c r="J31" s="11"/>
      <c r="K31" s="18"/>
    </row>
    <row r="32" spans="1:11">
      <c r="A32" s="7">
        <v>4</v>
      </c>
      <c r="B32" s="8" t="s">
        <v>25</v>
      </c>
      <c r="C32" s="15" t="s">
        <v>15</v>
      </c>
      <c r="D32" s="9" t="s">
        <v>26</v>
      </c>
      <c r="E32" s="10">
        <v>4201</v>
      </c>
      <c r="F32" s="11">
        <f t="shared" si="2"/>
        <v>2100.5</v>
      </c>
      <c r="G32" s="11"/>
      <c r="H32" s="11"/>
      <c r="I32" s="11">
        <f t="shared" si="3"/>
        <v>1050.25</v>
      </c>
      <c r="J32" s="11"/>
      <c r="K32" s="18"/>
    </row>
    <row r="33" spans="1:11">
      <c r="A33" s="12"/>
      <c r="B33" s="12"/>
      <c r="C33" s="15" t="s">
        <v>15</v>
      </c>
      <c r="D33" s="9" t="s">
        <v>27</v>
      </c>
      <c r="E33" s="10">
        <v>104323</v>
      </c>
      <c r="F33" s="11">
        <f t="shared" si="2"/>
        <v>52161.5</v>
      </c>
      <c r="G33" s="11"/>
      <c r="H33" s="11"/>
      <c r="I33" s="11">
        <f t="shared" si="3"/>
        <v>26080.75</v>
      </c>
      <c r="J33" s="11"/>
      <c r="K33" s="18"/>
    </row>
    <row r="34" spans="1:11">
      <c r="A34" s="7">
        <v>5</v>
      </c>
      <c r="B34" s="8" t="s">
        <v>28</v>
      </c>
      <c r="C34" s="15" t="s">
        <v>15</v>
      </c>
      <c r="D34" s="9" t="s">
        <v>29</v>
      </c>
      <c r="E34" s="10">
        <v>2553</v>
      </c>
      <c r="F34" s="11">
        <f t="shared" si="2"/>
        <v>1276.5</v>
      </c>
      <c r="G34" s="11"/>
      <c r="H34" s="11"/>
      <c r="I34" s="11">
        <f t="shared" si="3"/>
        <v>638.25</v>
      </c>
      <c r="J34" s="11"/>
      <c r="K34" s="18"/>
    </row>
    <row r="35" spans="1:11">
      <c r="A35" s="7">
        <v>7</v>
      </c>
      <c r="B35" s="8" t="s">
        <v>32</v>
      </c>
      <c r="C35" s="15" t="s">
        <v>22</v>
      </c>
      <c r="D35" s="9" t="s">
        <v>33</v>
      </c>
      <c r="E35" s="10">
        <v>714673</v>
      </c>
      <c r="F35" s="11">
        <f t="shared" si="2"/>
        <v>357336.5</v>
      </c>
      <c r="G35" s="11"/>
      <c r="H35" s="11"/>
      <c r="I35" s="11">
        <f t="shared" si="3"/>
        <v>178668.25</v>
      </c>
      <c r="J35" s="11"/>
      <c r="K35" s="11"/>
    </row>
    <row r="36" spans="1:11">
      <c r="A36" s="12"/>
      <c r="B36" s="13"/>
      <c r="C36" s="15" t="s">
        <v>22</v>
      </c>
      <c r="D36" s="9" t="s">
        <v>34</v>
      </c>
      <c r="E36" s="10">
        <v>3520</v>
      </c>
      <c r="F36" s="11"/>
      <c r="G36" s="11">
        <f>E36*40%</f>
        <v>1408</v>
      </c>
      <c r="H36" s="11">
        <f>E36*35%</f>
        <v>1232</v>
      </c>
      <c r="I36" s="11"/>
      <c r="J36" s="11">
        <f>E36*15%</f>
        <v>528</v>
      </c>
      <c r="K36" s="18"/>
    </row>
    <row r="37" spans="1:11">
      <c r="A37" s="10">
        <v>8</v>
      </c>
      <c r="B37" s="15" t="s">
        <v>35</v>
      </c>
      <c r="C37" s="15" t="s">
        <v>36</v>
      </c>
      <c r="D37" s="9" t="s">
        <v>37</v>
      </c>
      <c r="E37" s="10">
        <v>8408</v>
      </c>
      <c r="F37" s="11"/>
      <c r="G37" s="11">
        <f t="shared" ref="G37:G44" si="4">E37*40%</f>
        <v>3363.2</v>
      </c>
      <c r="H37" s="11">
        <f t="shared" ref="H37:H44" si="5">E37*35%</f>
        <v>2942.8</v>
      </c>
      <c r="I37" s="11"/>
      <c r="J37" s="11">
        <f t="shared" ref="J37:J44" si="6">E37*15%</f>
        <v>1261.2</v>
      </c>
      <c r="K37" s="18" t="s">
        <v>38</v>
      </c>
    </row>
    <row r="38" spans="1:11">
      <c r="A38" s="10"/>
      <c r="B38" s="15"/>
      <c r="C38" s="15" t="s">
        <v>36</v>
      </c>
      <c r="D38" s="9" t="s">
        <v>44</v>
      </c>
      <c r="E38" s="10">
        <v>50</v>
      </c>
      <c r="F38" s="11"/>
      <c r="G38" s="11">
        <f t="shared" si="4"/>
        <v>20</v>
      </c>
      <c r="H38" s="11">
        <f t="shared" si="5"/>
        <v>17.5</v>
      </c>
      <c r="I38" s="11"/>
      <c r="J38" s="11">
        <f t="shared" si="6"/>
        <v>7.5</v>
      </c>
      <c r="K38" s="18" t="s">
        <v>38</v>
      </c>
    </row>
    <row r="39" spans="1:11">
      <c r="A39" s="10"/>
      <c r="B39" s="15"/>
      <c r="C39" s="15" t="s">
        <v>36</v>
      </c>
      <c r="D39" s="9" t="s">
        <v>39</v>
      </c>
      <c r="E39" s="10">
        <v>244270</v>
      </c>
      <c r="F39" s="11"/>
      <c r="G39" s="11">
        <f t="shared" si="4"/>
        <v>97708</v>
      </c>
      <c r="H39" s="11">
        <f t="shared" si="5"/>
        <v>85494.5</v>
      </c>
      <c r="I39" s="11"/>
      <c r="J39" s="11">
        <f t="shared" si="6"/>
        <v>36640.5</v>
      </c>
      <c r="K39" s="18" t="s">
        <v>38</v>
      </c>
    </row>
    <row r="40" spans="1:11">
      <c r="A40" s="10"/>
      <c r="B40" s="15"/>
      <c r="C40" s="15" t="s">
        <v>36</v>
      </c>
      <c r="D40" s="9" t="s">
        <v>40</v>
      </c>
      <c r="E40" s="10">
        <v>850</v>
      </c>
      <c r="F40" s="11"/>
      <c r="G40" s="11">
        <f t="shared" si="4"/>
        <v>340</v>
      </c>
      <c r="H40" s="11">
        <f t="shared" si="5"/>
        <v>297.5</v>
      </c>
      <c r="I40" s="11"/>
      <c r="J40" s="11">
        <f t="shared" si="6"/>
        <v>127.5</v>
      </c>
      <c r="K40" s="18" t="s">
        <v>38</v>
      </c>
    </row>
    <row r="41" spans="1:11">
      <c r="A41" s="10"/>
      <c r="B41" s="15"/>
      <c r="C41" s="15" t="s">
        <v>36</v>
      </c>
      <c r="D41" s="9" t="s">
        <v>45</v>
      </c>
      <c r="E41" s="10">
        <v>234</v>
      </c>
      <c r="F41" s="11"/>
      <c r="G41" s="11">
        <f t="shared" si="4"/>
        <v>93.6</v>
      </c>
      <c r="H41" s="11">
        <f t="shared" si="5"/>
        <v>81.9</v>
      </c>
      <c r="I41" s="11"/>
      <c r="J41" s="11">
        <f t="shared" si="6"/>
        <v>35.1</v>
      </c>
      <c r="K41" s="18" t="s">
        <v>38</v>
      </c>
    </row>
    <row r="42" spans="1:11">
      <c r="A42" s="10"/>
      <c r="B42" s="15"/>
      <c r="C42" s="15" t="s">
        <v>36</v>
      </c>
      <c r="D42" s="9" t="s">
        <v>46</v>
      </c>
      <c r="E42" s="10">
        <v>5</v>
      </c>
      <c r="F42" s="11"/>
      <c r="G42" s="11">
        <f t="shared" si="4"/>
        <v>2</v>
      </c>
      <c r="H42" s="11">
        <f t="shared" si="5"/>
        <v>1.75</v>
      </c>
      <c r="I42" s="11"/>
      <c r="J42" s="11">
        <f t="shared" si="6"/>
        <v>0.75</v>
      </c>
      <c r="K42" s="18" t="s">
        <v>38</v>
      </c>
    </row>
    <row r="43" spans="1:11">
      <c r="A43" s="10"/>
      <c r="B43" s="15"/>
      <c r="C43" s="15" t="s">
        <v>36</v>
      </c>
      <c r="D43" s="9" t="s">
        <v>47</v>
      </c>
      <c r="E43" s="10">
        <v>1600</v>
      </c>
      <c r="F43" s="11"/>
      <c r="G43" s="11">
        <f t="shared" si="4"/>
        <v>640</v>
      </c>
      <c r="H43" s="11">
        <f t="shared" si="5"/>
        <v>560</v>
      </c>
      <c r="I43" s="11"/>
      <c r="J43" s="11">
        <f t="shared" si="6"/>
        <v>240</v>
      </c>
      <c r="K43" s="18" t="s">
        <v>38</v>
      </c>
    </row>
    <row r="44" spans="1:11">
      <c r="A44" s="10"/>
      <c r="B44" s="15"/>
      <c r="C44" s="15" t="s">
        <v>36</v>
      </c>
      <c r="D44" s="9" t="s">
        <v>48</v>
      </c>
      <c r="E44" s="10">
        <v>50</v>
      </c>
      <c r="F44" s="11"/>
      <c r="G44" s="11">
        <f t="shared" si="4"/>
        <v>20</v>
      </c>
      <c r="H44" s="11">
        <f t="shared" si="5"/>
        <v>17.5</v>
      </c>
      <c r="I44" s="11"/>
      <c r="J44" s="11">
        <f t="shared" si="6"/>
        <v>7.5</v>
      </c>
      <c r="K44" s="18" t="s">
        <v>38</v>
      </c>
    </row>
    <row r="47" spans="1:11">
      <c r="A47" s="4" t="s">
        <v>49</v>
      </c>
      <c r="B47" s="4"/>
      <c r="C47" s="4"/>
      <c r="D47" s="4"/>
      <c r="E47" s="4"/>
      <c r="F47" s="5"/>
      <c r="G47" s="5"/>
      <c r="H47" s="5"/>
      <c r="I47" s="5"/>
      <c r="J47" s="5"/>
      <c r="K47" s="4"/>
    </row>
    <row r="48" ht="24" spans="1:11">
      <c r="A48" s="6" t="s">
        <v>3</v>
      </c>
      <c r="B48" s="6" t="s">
        <v>4</v>
      </c>
      <c r="C48" s="6" t="s">
        <v>5</v>
      </c>
      <c r="D48" s="6" t="s">
        <v>6</v>
      </c>
      <c r="E48" s="4" t="s">
        <v>7</v>
      </c>
      <c r="F48" s="5" t="s">
        <v>8</v>
      </c>
      <c r="G48" s="5" t="s">
        <v>9</v>
      </c>
      <c r="H48" s="5" t="s">
        <v>10</v>
      </c>
      <c r="I48" s="5" t="s">
        <v>11</v>
      </c>
      <c r="J48" s="5" t="s">
        <v>12</v>
      </c>
      <c r="K48" s="5" t="s">
        <v>13</v>
      </c>
    </row>
    <row r="49" spans="1:11">
      <c r="A49" s="7">
        <v>1</v>
      </c>
      <c r="B49" s="8" t="s">
        <v>14</v>
      </c>
      <c r="C49" s="15" t="s">
        <v>15</v>
      </c>
      <c r="D49" s="9" t="s">
        <v>16</v>
      </c>
      <c r="E49" s="10">
        <v>82611</v>
      </c>
      <c r="F49" s="11">
        <f t="shared" ref="F49:F54" si="7">E49*50%</f>
        <v>41305.5</v>
      </c>
      <c r="G49" s="11"/>
      <c r="H49" s="11"/>
      <c r="I49" s="11">
        <f t="shared" ref="I49:I54" si="8">E49*25%</f>
        <v>20652.75</v>
      </c>
      <c r="J49" s="11"/>
      <c r="K49" s="18"/>
    </row>
    <row r="50" spans="1:11">
      <c r="A50" s="7">
        <v>4</v>
      </c>
      <c r="B50" s="8" t="s">
        <v>25</v>
      </c>
      <c r="C50" s="15" t="s">
        <v>15</v>
      </c>
      <c r="D50" s="9" t="s">
        <v>26</v>
      </c>
      <c r="E50" s="10">
        <v>4179</v>
      </c>
      <c r="F50" s="11">
        <f t="shared" si="7"/>
        <v>2089.5</v>
      </c>
      <c r="G50" s="11"/>
      <c r="H50" s="11"/>
      <c r="I50" s="11">
        <f t="shared" si="8"/>
        <v>1044.75</v>
      </c>
      <c r="J50" s="11"/>
      <c r="K50" s="18"/>
    </row>
    <row r="51" spans="1:11">
      <c r="A51" s="12"/>
      <c r="B51" s="12"/>
      <c r="C51" s="15" t="s">
        <v>15</v>
      </c>
      <c r="D51" s="9" t="s">
        <v>27</v>
      </c>
      <c r="E51" s="10">
        <v>142704</v>
      </c>
      <c r="F51" s="11">
        <f t="shared" si="7"/>
        <v>71352</v>
      </c>
      <c r="G51" s="11"/>
      <c r="H51" s="11"/>
      <c r="I51" s="11">
        <f t="shared" si="8"/>
        <v>35676</v>
      </c>
      <c r="J51" s="11"/>
      <c r="K51" s="18"/>
    </row>
    <row r="52" spans="1:11">
      <c r="A52" s="7">
        <v>5</v>
      </c>
      <c r="B52" s="8" t="s">
        <v>28</v>
      </c>
      <c r="C52" s="15" t="s">
        <v>15</v>
      </c>
      <c r="D52" s="9" t="s">
        <v>29</v>
      </c>
      <c r="E52" s="10">
        <v>1694</v>
      </c>
      <c r="F52" s="11">
        <f t="shared" si="7"/>
        <v>847</v>
      </c>
      <c r="G52" s="11"/>
      <c r="H52" s="11"/>
      <c r="I52" s="11">
        <f t="shared" si="8"/>
        <v>423.5</v>
      </c>
      <c r="J52" s="11"/>
      <c r="K52" s="18"/>
    </row>
    <row r="53" spans="1:11">
      <c r="A53" s="7">
        <v>6</v>
      </c>
      <c r="B53" s="8" t="s">
        <v>30</v>
      </c>
      <c r="C53" s="15" t="s">
        <v>22</v>
      </c>
      <c r="D53" s="9" t="s">
        <v>31</v>
      </c>
      <c r="E53" s="10">
        <v>20600</v>
      </c>
      <c r="F53" s="11">
        <f t="shared" si="7"/>
        <v>10300</v>
      </c>
      <c r="G53" s="11"/>
      <c r="H53" s="11"/>
      <c r="I53" s="11">
        <f t="shared" si="8"/>
        <v>5150</v>
      </c>
      <c r="J53" s="11"/>
      <c r="K53" s="18"/>
    </row>
    <row r="54" spans="1:11">
      <c r="A54" s="7">
        <v>7</v>
      </c>
      <c r="B54" s="8" t="s">
        <v>32</v>
      </c>
      <c r="C54" s="15" t="s">
        <v>22</v>
      </c>
      <c r="D54" s="9" t="s">
        <v>33</v>
      </c>
      <c r="E54" s="10">
        <v>590883</v>
      </c>
      <c r="F54" s="11">
        <f t="shared" si="7"/>
        <v>295441.5</v>
      </c>
      <c r="G54" s="11"/>
      <c r="H54" s="11"/>
      <c r="I54" s="11">
        <f t="shared" si="8"/>
        <v>147720.75</v>
      </c>
      <c r="J54" s="11"/>
      <c r="K54" s="11"/>
    </row>
    <row r="55" spans="1:11">
      <c r="A55" s="7">
        <v>8</v>
      </c>
      <c r="B55" s="8" t="s">
        <v>35</v>
      </c>
      <c r="C55" s="15" t="s">
        <v>36</v>
      </c>
      <c r="D55" s="9" t="s">
        <v>37</v>
      </c>
      <c r="E55" s="10">
        <v>22754</v>
      </c>
      <c r="F55" s="11"/>
      <c r="G55" s="11">
        <f>E55*40%</f>
        <v>9101.6</v>
      </c>
      <c r="H55" s="11">
        <f>E55*35%</f>
        <v>7963.9</v>
      </c>
      <c r="I55" s="11"/>
      <c r="J55" s="11">
        <f>E55*15%</f>
        <v>3413.1</v>
      </c>
      <c r="K55" s="18" t="s">
        <v>38</v>
      </c>
    </row>
    <row r="56" spans="1:11">
      <c r="A56" s="12"/>
      <c r="B56" s="13"/>
      <c r="C56" s="15" t="s">
        <v>36</v>
      </c>
      <c r="D56" s="9" t="s">
        <v>50</v>
      </c>
      <c r="E56" s="10">
        <v>220</v>
      </c>
      <c r="F56" s="11"/>
      <c r="G56" s="11">
        <f t="shared" ref="G56:G62" si="9">E56*40%</f>
        <v>88</v>
      </c>
      <c r="H56" s="11">
        <f t="shared" ref="H56:H62" si="10">E56*35%</f>
        <v>77</v>
      </c>
      <c r="I56" s="11"/>
      <c r="J56" s="11">
        <f t="shared" ref="J56:J62" si="11">E56*15%</f>
        <v>33</v>
      </c>
      <c r="K56" s="18" t="s">
        <v>38</v>
      </c>
    </row>
    <row r="57" spans="1:11">
      <c r="A57" s="12"/>
      <c r="B57" s="13"/>
      <c r="C57" s="15" t="s">
        <v>36</v>
      </c>
      <c r="D57" s="9" t="s">
        <v>51</v>
      </c>
      <c r="E57" s="10">
        <v>10</v>
      </c>
      <c r="F57" s="11"/>
      <c r="G57" s="11">
        <f t="shared" si="9"/>
        <v>4</v>
      </c>
      <c r="H57" s="11">
        <f t="shared" si="10"/>
        <v>3.5</v>
      </c>
      <c r="I57" s="11"/>
      <c r="J57" s="11">
        <f t="shared" si="11"/>
        <v>1.5</v>
      </c>
      <c r="K57" s="18" t="s">
        <v>38</v>
      </c>
    </row>
    <row r="58" spans="1:11">
      <c r="A58" s="12"/>
      <c r="B58" s="13"/>
      <c r="C58" s="15" t="s">
        <v>36</v>
      </c>
      <c r="D58" s="9" t="s">
        <v>44</v>
      </c>
      <c r="E58" s="10">
        <v>140</v>
      </c>
      <c r="F58" s="11"/>
      <c r="G58" s="11">
        <f t="shared" si="9"/>
        <v>56</v>
      </c>
      <c r="H58" s="11">
        <f t="shared" si="10"/>
        <v>49</v>
      </c>
      <c r="I58" s="11"/>
      <c r="J58" s="11">
        <f t="shared" si="11"/>
        <v>21</v>
      </c>
      <c r="K58" s="18" t="s">
        <v>38</v>
      </c>
    </row>
    <row r="59" spans="1:11">
      <c r="A59" s="12"/>
      <c r="B59" s="13"/>
      <c r="C59" s="15" t="s">
        <v>36</v>
      </c>
      <c r="D59" s="9" t="s">
        <v>39</v>
      </c>
      <c r="E59" s="10">
        <v>166881</v>
      </c>
      <c r="F59" s="11"/>
      <c r="G59" s="11">
        <f t="shared" si="9"/>
        <v>66752.4</v>
      </c>
      <c r="H59" s="11">
        <f t="shared" si="10"/>
        <v>58408.35</v>
      </c>
      <c r="I59" s="11"/>
      <c r="J59" s="11">
        <f t="shared" si="11"/>
        <v>25032.15</v>
      </c>
      <c r="K59" s="18" t="s">
        <v>38</v>
      </c>
    </row>
    <row r="60" spans="1:11">
      <c r="A60" s="12"/>
      <c r="B60" s="13"/>
      <c r="C60" s="15" t="s">
        <v>36</v>
      </c>
      <c r="D60" s="9" t="s">
        <v>40</v>
      </c>
      <c r="E60" s="10">
        <v>120</v>
      </c>
      <c r="F60" s="17"/>
      <c r="G60" s="11">
        <f t="shared" si="9"/>
        <v>48</v>
      </c>
      <c r="H60" s="11">
        <f t="shared" si="10"/>
        <v>42</v>
      </c>
      <c r="I60" s="17"/>
      <c r="J60" s="11">
        <f t="shared" si="11"/>
        <v>18</v>
      </c>
      <c r="K60" s="18" t="s">
        <v>38</v>
      </c>
    </row>
    <row r="61" spans="1:11">
      <c r="A61" s="12"/>
      <c r="B61" s="13"/>
      <c r="C61" s="15" t="s">
        <v>36</v>
      </c>
      <c r="D61" s="9" t="s">
        <v>45</v>
      </c>
      <c r="E61" s="10">
        <v>20</v>
      </c>
      <c r="F61" s="17"/>
      <c r="G61" s="11">
        <f t="shared" si="9"/>
        <v>8</v>
      </c>
      <c r="H61" s="11">
        <f t="shared" si="10"/>
        <v>7</v>
      </c>
      <c r="I61" s="17"/>
      <c r="J61" s="11">
        <f t="shared" si="11"/>
        <v>3</v>
      </c>
      <c r="K61" s="18" t="s">
        <v>38</v>
      </c>
    </row>
    <row r="62" spans="1:11">
      <c r="A62" s="16"/>
      <c r="B62" s="14"/>
      <c r="C62" s="15" t="s">
        <v>36</v>
      </c>
      <c r="D62" s="9" t="s">
        <v>46</v>
      </c>
      <c r="E62" s="10">
        <v>128</v>
      </c>
      <c r="F62" s="17"/>
      <c r="G62" s="11">
        <f t="shared" si="9"/>
        <v>51.2</v>
      </c>
      <c r="H62" s="11">
        <f t="shared" si="10"/>
        <v>44.8</v>
      </c>
      <c r="I62" s="17"/>
      <c r="J62" s="11">
        <f t="shared" si="11"/>
        <v>19.2</v>
      </c>
      <c r="K62" s="18" t="s">
        <v>38</v>
      </c>
    </row>
  </sheetData>
  <mergeCells count="34">
    <mergeCell ref="A1:K1"/>
    <mergeCell ref="A2:K2"/>
    <mergeCell ref="A3:K3"/>
    <mergeCell ref="A22:K22"/>
    <mergeCell ref="A47:K47"/>
    <mergeCell ref="A5:A6"/>
    <mergeCell ref="A7:A8"/>
    <mergeCell ref="A9:A10"/>
    <mergeCell ref="A11:A12"/>
    <mergeCell ref="A15:A16"/>
    <mergeCell ref="A17:A19"/>
    <mergeCell ref="A24:A25"/>
    <mergeCell ref="A26:A28"/>
    <mergeCell ref="A29:A31"/>
    <mergeCell ref="A32:A33"/>
    <mergeCell ref="A35:A36"/>
    <mergeCell ref="A37:A44"/>
    <mergeCell ref="A50:A51"/>
    <mergeCell ref="A55:A62"/>
    <mergeCell ref="B5:B6"/>
    <mergeCell ref="B7:B8"/>
    <mergeCell ref="B9:B10"/>
    <mergeCell ref="B11:B12"/>
    <mergeCell ref="B15:B16"/>
    <mergeCell ref="B17:B19"/>
    <mergeCell ref="B24:B25"/>
    <mergeCell ref="B26:B28"/>
    <mergeCell ref="B29:B31"/>
    <mergeCell ref="B32:B33"/>
    <mergeCell ref="B35:B36"/>
    <mergeCell ref="B37:B44"/>
    <mergeCell ref="B50:B51"/>
    <mergeCell ref="B55:B62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liuwenzhi</dc:creator>
  <cp:lastModifiedBy>反骨</cp:lastModifiedBy>
  <dcterms:created xsi:type="dcterms:W3CDTF">2024-11-20T01:51:00Z</dcterms:created>
  <dcterms:modified xsi:type="dcterms:W3CDTF">2024-11-20T09:13:00Z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68AC0E8C7C8547FBABB4957257708294_11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